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Website\"/>
    </mc:Choice>
  </mc:AlternateContent>
  <xr:revisionPtr revIDLastSave="0" documentId="8_{E82BD2BE-7CBC-4ABE-9945-19EAF5F98A15}" xr6:coauthVersionLast="47" xr6:coauthVersionMax="47" xr10:uidLastSave="{00000000-0000-0000-0000-000000000000}"/>
  <bookViews>
    <workbookView xWindow="-28920" yWindow="-120" windowWidth="28110" windowHeight="16440" activeTab="1" xr2:uid="{488496D9-A018-4481-A130-880FECA1A5D2}"/>
  </bookViews>
  <sheets>
    <sheet name="State KPIs" sheetId="1" r:id="rId1"/>
    <sheet name="Federal Performance Metrics" sheetId="9" r:id="rId2"/>
    <sheet name="Measure Pathways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9" l="1"/>
  <c r="L21" i="9" s="1"/>
  <c r="K20" i="9"/>
  <c r="L20" i="9" s="1"/>
  <c r="K19" i="9"/>
  <c r="L19" i="9" s="1"/>
  <c r="K18" i="9"/>
  <c r="L18" i="9" s="1"/>
  <c r="K17" i="9"/>
  <c r="L17" i="9" s="1"/>
  <c r="K15" i="9"/>
  <c r="L15" i="9" s="1"/>
  <c r="K14" i="9"/>
  <c r="L14" i="9" s="1"/>
  <c r="K13" i="9"/>
  <c r="L13" i="9" s="1"/>
  <c r="K12" i="9"/>
  <c r="L12" i="9" s="1"/>
  <c r="K11" i="9"/>
  <c r="L11" i="9" s="1"/>
  <c r="K9" i="9"/>
  <c r="L9" i="9" s="1"/>
  <c r="K8" i="9"/>
  <c r="L8" i="9" s="1"/>
  <c r="K7" i="9"/>
  <c r="L7" i="9" s="1"/>
  <c r="K6" i="9"/>
  <c r="L6" i="9" s="1"/>
  <c r="K5" i="9"/>
  <c r="L5" i="9" s="1"/>
  <c r="E29" i="1"/>
  <c r="F29" i="1"/>
  <c r="G29" i="1"/>
  <c r="H29" i="1"/>
  <c r="I29" i="1"/>
  <c r="J29" i="1"/>
  <c r="K29" i="1"/>
  <c r="D29" i="1"/>
  <c r="C29" i="1"/>
  <c r="H36" i="1"/>
  <c r="I36" i="1"/>
  <c r="J36" i="1"/>
  <c r="K36" i="1"/>
  <c r="E36" i="1"/>
  <c r="F36" i="1"/>
  <c r="G36" i="1"/>
  <c r="D36" i="1"/>
  <c r="C36" i="1"/>
  <c r="N33" i="1"/>
  <c r="N34" i="1"/>
  <c r="N35" i="1"/>
  <c r="N32" i="1"/>
  <c r="L32" i="1"/>
  <c r="L33" i="1"/>
  <c r="L35" i="1"/>
  <c r="M33" i="1"/>
  <c r="M34" i="1"/>
  <c r="M35" i="1"/>
  <c r="L34" i="1"/>
  <c r="M32" i="1"/>
  <c r="L26" i="1"/>
  <c r="M26" i="1"/>
  <c r="N26" i="1"/>
  <c r="L27" i="1"/>
  <c r="M27" i="1"/>
  <c r="N27" i="1"/>
  <c r="L28" i="1"/>
  <c r="M28" i="1"/>
  <c r="N28" i="1"/>
  <c r="N25" i="1"/>
  <c r="N29" i="1" s="1"/>
  <c r="M25" i="1"/>
  <c r="M29" i="1" s="1"/>
  <c r="L25" i="1"/>
  <c r="M36" i="1" l="1"/>
  <c r="L29" i="1"/>
  <c r="B29" i="1" s="1"/>
  <c r="L36" i="1"/>
  <c r="N36" i="1"/>
  <c r="B33" i="1"/>
  <c r="B32" i="1"/>
  <c r="B34" i="1"/>
  <c r="B35" i="1"/>
  <c r="B25" i="1"/>
  <c r="L8" i="1"/>
  <c r="N8" i="1"/>
  <c r="M8" i="1"/>
  <c r="B36" i="1" l="1"/>
  <c r="B8" i="1"/>
</calcChain>
</file>

<file path=xl/sharedStrings.xml><?xml version="1.0" encoding="utf-8"?>
<sst xmlns="http://schemas.openxmlformats.org/spreadsheetml/2006/main" count="177" uniqueCount="113">
  <si>
    <t>Tennessee</t>
  </si>
  <si>
    <t>Northwest</t>
  </si>
  <si>
    <t>Greater Memphis</t>
  </si>
  <si>
    <t>Southwest</t>
  </si>
  <si>
    <t>Northern Middle</t>
  </si>
  <si>
    <t>Upper Cumberland</t>
  </si>
  <si>
    <t>Southern Middle</t>
  </si>
  <si>
    <t>Northeast</t>
  </si>
  <si>
    <t>East</t>
  </si>
  <si>
    <t>Southeast</t>
  </si>
  <si>
    <t>Grand West</t>
  </si>
  <si>
    <t>Grand Middle</t>
  </si>
  <si>
    <t>Grand East</t>
  </si>
  <si>
    <r>
      <t>Key Performance Indicators</t>
    </r>
    <r>
      <rPr>
        <b/>
        <sz val="12"/>
        <color rgb="FFFFFFFF"/>
        <rFont val="Georgia"/>
        <family val="1"/>
      </rPr>
      <t xml:space="preserve"> -</t>
    </r>
    <r>
      <rPr>
        <sz val="12"/>
        <color rgb="FFFFFFFF"/>
        <rFont val="Georgia"/>
        <family val="1"/>
      </rPr>
      <t xml:space="preserve"> July 1, 2024 through June 30, 2025</t>
    </r>
  </si>
  <si>
    <t>PY24 Q1</t>
  </si>
  <si>
    <t>PY24 Q2</t>
  </si>
  <si>
    <t>PY24 Q3</t>
  </si>
  <si>
    <t>PY24 Q4</t>
  </si>
  <si>
    <t>PY24</t>
  </si>
  <si>
    <t>Living Wage - Participants Receiving Living Wage Within a Year of Exit</t>
  </si>
  <si>
    <t>Title I and Title III Co-Enrollment - Percentage of Title I Participants Co-Enrolled in Title III</t>
  </si>
  <si>
    <t>Best Practice</t>
  </si>
  <si>
    <t>110%+</t>
  </si>
  <si>
    <t>Target Achieved</t>
  </si>
  <si>
    <t>91 to 110%</t>
  </si>
  <si>
    <t>Approaching Target</t>
  </si>
  <si>
    <t>71 to 90%</t>
  </si>
  <si>
    <t>Needs Improvement</t>
  </si>
  <si>
    <t>51 to 70%</t>
  </si>
  <si>
    <t>Needs Significant Improvement</t>
  </si>
  <si>
    <t>21 to 50%</t>
  </si>
  <si>
    <t>Unacceptable</t>
  </si>
  <si>
    <t>0 to 20%</t>
  </si>
  <si>
    <t>Targets</t>
  </si>
  <si>
    <t>3. Select "Services Provided Individual"</t>
  </si>
  <si>
    <t>4. Select "Service"</t>
  </si>
  <si>
    <t>6. Select "Generic - State funded TN Youth Employment Program" in the Program section</t>
  </si>
  <si>
    <t>7. Select "State funded TN Youth Employment Program" in Customer Group section</t>
  </si>
  <si>
    <t>8. Select your corresponding LWDB in the the Region/LWDB section</t>
  </si>
  <si>
    <t>9. Select "425 - Youth-Work Experience - Paid" in the Include Activity/Service Code section</t>
  </si>
  <si>
    <t>10. Filter date by "Create Date"</t>
  </si>
  <si>
    <t>11. Change the date range to start from 07/01/2023 to the end of the current quarter</t>
  </si>
  <si>
    <t>5. Select "by Provider"</t>
  </si>
  <si>
    <t>12. Run Report and omit any non-profit provider in your region (Urban League of Middle TN, Peer Power, Boys and Girls Club in TN, Hamilton County Government) for your current enrollment total</t>
  </si>
  <si>
    <t>KPI #2 Living Wage - Participants Receiving Living Wage Within a Year of Exit</t>
  </si>
  <si>
    <t>NOTE: This KPI will not be available via VOS but instead a dashboard created to update this KPI regularly</t>
  </si>
  <si>
    <t>1. Access Living Wage Dashboard via the following link (insert link once dashboard is published)</t>
  </si>
  <si>
    <t xml:space="preserve">3. Under exit quarter, go to the same quarter you are reviewing for (I.E. if we are in PY24 Q2, select Q2) </t>
  </si>
  <si>
    <t>4. Locate the peak number of "above living wage" participants across all 5 quarters provided</t>
  </si>
  <si>
    <t>Tennessee Youth Employment Program -  Total Enrollments as of 07/01/2023</t>
  </si>
  <si>
    <t>1. Access "Detailed Reports" via Jobs4TN</t>
  </si>
  <si>
    <t>2. Select "Case Management Reports"</t>
  </si>
  <si>
    <t>2. Select "Services Reports"</t>
  </si>
  <si>
    <t>3. Select "Case Status"</t>
  </si>
  <si>
    <t>4. Select "Case Load"</t>
  </si>
  <si>
    <t>5. Select "Co-Enrollment Summary"</t>
  </si>
  <si>
    <t>7. Change the date range to the corresponding quarter</t>
  </si>
  <si>
    <t>8. Locate "WIOA Enrolled in WP" column and divide number by "Total WIOA Participants"</t>
  </si>
  <si>
    <t>9. Omit any non-American Job Center rows (Career Centers, LWDA Central Offices, etc)</t>
  </si>
  <si>
    <t>10. The number provided after dividing the two columns will be your Co-Enrollment percentage for the quarter</t>
  </si>
  <si>
    <t>PY23 Q1</t>
  </si>
  <si>
    <t>PY23 Q2</t>
  </si>
  <si>
    <t>PY23 Q3</t>
  </si>
  <si>
    <t>2. Under exited PY dropdown, go back to previous program year (for PY24, select PY23)</t>
  </si>
  <si>
    <t>Title I (Adult, Dislocated Worker) Youth New Enrollment</t>
  </si>
  <si>
    <t>Title III (Wagner-Peyser, JVSG) New Enrollment</t>
  </si>
  <si>
    <t>(PILOT) Wagner-Peyser New Job Placements</t>
  </si>
  <si>
    <t>Pilot Program Year to establish Baselines, No Established Targets</t>
  </si>
  <si>
    <t xml:space="preserve"> Performance Achievement Thresholds</t>
  </si>
  <si>
    <t>Measure #1 Tennessee Youth Employment Program - Total Enrollments as of 07/01/2023</t>
  </si>
  <si>
    <t>Measure #2 Title I and Title III Co-Enrollment - Percentage of Title I Participants Co-Enrolled in Title III</t>
  </si>
  <si>
    <t>Measure #3 and #4 Title I and Title III  New Enrollment</t>
  </si>
  <si>
    <t>Measure #5 Wagner-Peyser Job Placements - WP Participants Placed into Jobs</t>
  </si>
  <si>
    <t>3. Select "Predictive"</t>
  </si>
  <si>
    <t>4. Select "WIOA"</t>
  </si>
  <si>
    <t>5. Select "Total Participants Indicators"</t>
  </si>
  <si>
    <t>6. Click the "Select All" link under "Report Format" Section</t>
  </si>
  <si>
    <t>7. Select the corresponding program "Title III - Wagner-Peyser (WP)" or "Title I - Workforce Development (WIOA)"</t>
  </si>
  <si>
    <t>8. Select your corresponding LWDB in the Region/LWDB section</t>
  </si>
  <si>
    <t>6. Select your corresponding LWDB in the Region/LWDB section</t>
  </si>
  <si>
    <t>1. Under Construction while we determine which activity code to track</t>
  </si>
  <si>
    <t>10. Click the link/number under the "Total Ind" column</t>
  </si>
  <si>
    <t>11. Click the floppy disc icon and download data as an "Excel"</t>
  </si>
  <si>
    <t xml:space="preserve">12. Open Excel file and filter "Entry Date" column by oldest to newest </t>
  </si>
  <si>
    <t>9. Change the date range to the corresponding quarter</t>
  </si>
  <si>
    <t>13. Highlight all rows with dates corresponding to the quarter you are reviewing</t>
  </si>
  <si>
    <t>14. Look to the bottom of the Excel file for a "count" to get new enrollments for that quarter</t>
  </si>
  <si>
    <t>WIOA Performance Metrics</t>
  </si>
  <si>
    <t>State Negotiated  Targets</t>
  </si>
  <si>
    <t xml:space="preserve"> PY 22 annual actual</t>
  </si>
  <si>
    <t>PY 2023 negotiations Target</t>
  </si>
  <si>
    <t>PY23 Q4 (Predictive)</t>
  </si>
  <si>
    <t>PY24 State</t>
  </si>
  <si>
    <t>PY25 State</t>
  </si>
  <si>
    <t>LWDA Proposed PY24</t>
  </si>
  <si>
    <t>LWDA Proposed PY25</t>
  </si>
  <si>
    <t>LWDA Counter Proposal PY24</t>
  </si>
  <si>
    <t>LWDA Counter Proposal PY25</t>
  </si>
  <si>
    <t>LWDA Agreed PY24</t>
  </si>
  <si>
    <t>LWDA Agreed PY25</t>
  </si>
  <si>
    <t>PY 22 neg target</t>
  </si>
  <si>
    <t>Adult Measures</t>
  </si>
  <si>
    <r>
      <t>Employment Rate 2</t>
    </r>
    <r>
      <rPr>
        <i/>
        <vertAlign val="superscript"/>
        <sz val="10"/>
        <color theme="1"/>
        <rFont val="Calibri"/>
        <family val="2"/>
      </rPr>
      <t>nd</t>
    </r>
    <r>
      <rPr>
        <i/>
        <sz val="10"/>
        <color theme="1"/>
        <rFont val="Calibri"/>
        <family val="2"/>
      </rPr>
      <t xml:space="preserve"> Quarter after exit</t>
    </r>
  </si>
  <si>
    <t>accepted all proposed targets</t>
  </si>
  <si>
    <t>Employment Rate 4th Quarter after exit</t>
  </si>
  <si>
    <r>
      <t>Median Earnings 2</t>
    </r>
    <r>
      <rPr>
        <i/>
        <vertAlign val="superscript"/>
        <sz val="10"/>
        <color theme="1"/>
        <rFont val="Calibri"/>
        <family val="2"/>
      </rPr>
      <t>nd</t>
    </r>
    <r>
      <rPr>
        <i/>
        <sz val="10"/>
        <color theme="1"/>
        <rFont val="Calibri"/>
        <family val="2"/>
      </rPr>
      <t xml:space="preserve"> Quarter after exit</t>
    </r>
  </si>
  <si>
    <t>Credential Attainment within 4 Quarters after exit</t>
  </si>
  <si>
    <t>MSG</t>
  </si>
  <si>
    <t>Dislocated Worker</t>
  </si>
  <si>
    <t>Youth</t>
  </si>
  <si>
    <r>
      <t>Employment or Placement Rate 2</t>
    </r>
    <r>
      <rPr>
        <i/>
        <vertAlign val="superscript"/>
        <sz val="10"/>
        <color theme="1"/>
        <rFont val="Calibri"/>
        <family val="2"/>
      </rPr>
      <t>nd</t>
    </r>
    <r>
      <rPr>
        <i/>
        <sz val="10"/>
        <color theme="1"/>
        <rFont val="Calibri"/>
        <family val="2"/>
      </rPr>
      <t xml:space="preserve"> Quarter after exit</t>
    </r>
  </si>
  <si>
    <t>Employment or Placement Rate 4th Quarter after exit</t>
  </si>
  <si>
    <t>Median Earnings 2nd Quarter after exit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</si>
</sst>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FFFFFF"/>
      <name val="Georgia"/>
      <family val="1"/>
    </font>
    <font>
      <sz val="10"/>
      <color rgb="FFFFFFFF"/>
      <name val="Georgia"/>
      <family val="1"/>
    </font>
    <font>
      <b/>
      <sz val="12"/>
      <color rgb="FFFFFFFF"/>
      <name val="Georgia"/>
      <family val="1"/>
    </font>
    <font>
      <sz val="10"/>
      <color theme="1"/>
      <name val="Arial"/>
      <family val="2"/>
    </font>
    <font>
      <sz val="10"/>
      <color rgb="FFFFFFFF"/>
      <name val="Arial"/>
      <family val="2"/>
    </font>
    <font>
      <sz val="10"/>
      <color theme="1"/>
      <name val="Open Sans"/>
      <family val="2"/>
    </font>
    <font>
      <sz val="10"/>
      <color rgb="FF000000"/>
      <name val="Arial"/>
      <family val="2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0"/>
      <name val="Calibri"/>
      <family val="2"/>
    </font>
    <font>
      <b/>
      <sz val="10"/>
      <color rgb="FF4F81BD"/>
      <name val="Calibri"/>
      <family val="2"/>
    </font>
    <font>
      <sz val="10"/>
      <color rgb="FF4F81BD"/>
      <name val="Calibri"/>
      <family val="2"/>
    </font>
    <font>
      <i/>
      <sz val="10"/>
      <color theme="1"/>
      <name val="Calibri"/>
      <family val="2"/>
    </font>
    <font>
      <i/>
      <vertAlign val="superscript"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Georgia"/>
      <family val="1"/>
    </font>
  </fonts>
  <fills count="23">
    <fill>
      <patternFill patternType="none"/>
    </fill>
    <fill>
      <patternFill patternType="gray125"/>
    </fill>
    <fill>
      <patternFill patternType="solid">
        <fgColor rgb="FF434343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274E13"/>
        <bgColor indexed="64"/>
      </patternFill>
    </fill>
    <fill>
      <patternFill patternType="solid">
        <fgColor rgb="FF38761D"/>
        <bgColor indexed="64"/>
      </patternFill>
    </fill>
    <fill>
      <patternFill patternType="solid">
        <fgColor rgb="FF93C47D"/>
        <bgColor indexed="64"/>
      </patternFill>
    </fill>
    <fill>
      <patternFill patternType="solid">
        <fgColor rgb="FFB7B7B7"/>
        <bgColor indexed="64"/>
      </patternFill>
    </fill>
    <fill>
      <patternFill patternType="solid">
        <fgColor rgb="FF6666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000000"/>
      </bottom>
      <diagonal/>
    </border>
    <border>
      <left style="medium">
        <color rgb="FFCCCCCC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CCCCC"/>
      </left>
      <right style="medium">
        <color rgb="FFCCCCCC"/>
      </right>
      <top style="medium">
        <color rgb="FFFFFFFF"/>
      </top>
      <bottom style="medium">
        <color rgb="FFFFFFFF"/>
      </bottom>
      <diagonal/>
    </border>
    <border>
      <left style="medium">
        <color rgb="FF000000"/>
      </left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FFFFFF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FFFFFF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top" wrapText="1"/>
    </xf>
    <xf numFmtId="0" fontId="7" fillId="3" borderId="6" xfId="0" applyFont="1" applyFill="1" applyBorder="1" applyAlignment="1">
      <alignment vertical="top" wrapText="1"/>
    </xf>
    <xf numFmtId="0" fontId="0" fillId="0" borderId="8" xfId="0" applyBorder="1"/>
    <xf numFmtId="0" fontId="8" fillId="6" borderId="9" xfId="0" applyFont="1" applyFill="1" applyBorder="1" applyAlignment="1">
      <alignment horizontal="center" wrapText="1"/>
    </xf>
    <xf numFmtId="0" fontId="10" fillId="7" borderId="9" xfId="0" applyFont="1" applyFill="1" applyBorder="1" applyAlignment="1">
      <alignment horizontal="center" wrapText="1"/>
    </xf>
    <xf numFmtId="0" fontId="10" fillId="8" borderId="9" xfId="0" applyFont="1" applyFill="1" applyBorder="1" applyAlignment="1">
      <alignment horizontal="center" wrapText="1"/>
    </xf>
    <xf numFmtId="0" fontId="8" fillId="9" borderId="9" xfId="0" applyFont="1" applyFill="1" applyBorder="1" applyAlignment="1">
      <alignment horizontal="center" wrapText="1"/>
    </xf>
    <xf numFmtId="0" fontId="8" fillId="3" borderId="9" xfId="0" applyFont="1" applyFill="1" applyBorder="1" applyAlignment="1">
      <alignment horizontal="center" wrapText="1"/>
    </xf>
    <xf numFmtId="0" fontId="0" fillId="10" borderId="8" xfId="0" applyFill="1" applyBorder="1"/>
    <xf numFmtId="9" fontId="0" fillId="0" borderId="8" xfId="0" applyNumberFormat="1" applyBorder="1"/>
    <xf numFmtId="9" fontId="0" fillId="11" borderId="8" xfId="0" applyNumberFormat="1" applyFill="1" applyBorder="1"/>
    <xf numFmtId="3" fontId="0" fillId="11" borderId="8" xfId="0" applyNumberFormat="1" applyFill="1" applyBorder="1"/>
    <xf numFmtId="0" fontId="0" fillId="11" borderId="8" xfId="0" applyFill="1" applyBorder="1"/>
    <xf numFmtId="0" fontId="8" fillId="5" borderId="13" xfId="0" applyFont="1" applyFill="1" applyBorder="1" applyAlignment="1">
      <alignment horizontal="center" wrapText="1"/>
    </xf>
    <xf numFmtId="1" fontId="0" fillId="11" borderId="8" xfId="0" applyNumberFormat="1" applyFill="1" applyBorder="1"/>
    <xf numFmtId="1" fontId="0" fillId="0" borderId="8" xfId="0" applyNumberFormat="1" applyBorder="1"/>
    <xf numFmtId="0" fontId="0" fillId="15" borderId="8" xfId="0" applyFill="1" applyBorder="1"/>
    <xf numFmtId="0" fontId="0" fillId="14" borderId="8" xfId="0" applyFill="1" applyBorder="1"/>
    <xf numFmtId="1" fontId="0" fillId="14" borderId="8" xfId="0" applyNumberFormat="1" applyFill="1" applyBorder="1"/>
    <xf numFmtId="0" fontId="8" fillId="3" borderId="8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wrapText="1"/>
    </xf>
    <xf numFmtId="0" fontId="7" fillId="0" borderId="15" xfId="0" applyFont="1" applyBorder="1" applyAlignment="1">
      <alignment wrapText="1"/>
    </xf>
    <xf numFmtId="0" fontId="7" fillId="0" borderId="16" xfId="0" applyFont="1" applyBorder="1" applyAlignment="1">
      <alignment wrapText="1"/>
    </xf>
    <xf numFmtId="0" fontId="9" fillId="0" borderId="14" xfId="0" applyFont="1" applyBorder="1" applyAlignment="1">
      <alignment horizontal="center" vertical="top" wrapText="1"/>
    </xf>
    <xf numFmtId="0" fontId="9" fillId="0" borderId="16" xfId="0" applyFont="1" applyBorder="1" applyAlignment="1">
      <alignment horizontal="center" vertical="top" wrapText="1"/>
    </xf>
    <xf numFmtId="0" fontId="7" fillId="0" borderId="10" xfId="0" applyFont="1" applyBorder="1" applyAlignment="1">
      <alignment wrapText="1"/>
    </xf>
    <xf numFmtId="0" fontId="7" fillId="0" borderId="11" xfId="0" applyFont="1" applyBorder="1" applyAlignment="1">
      <alignment wrapText="1"/>
    </xf>
    <xf numFmtId="0" fontId="7" fillId="0" borderId="12" xfId="0" applyFont="1" applyBorder="1" applyAlignment="1">
      <alignment wrapText="1"/>
    </xf>
    <xf numFmtId="0" fontId="9" fillId="0" borderId="10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3" fillId="4" borderId="7" xfId="0" applyFont="1" applyFill="1" applyBorder="1" applyAlignment="1">
      <alignment horizont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2" fillId="13" borderId="0" xfId="0" applyFont="1" applyFill="1" applyAlignment="1">
      <alignment horizontal="center"/>
    </xf>
    <xf numFmtId="0" fontId="0" fillId="0" borderId="0" xfId="0" applyAlignment="1">
      <alignment horizontal="left" wrapText="1"/>
    </xf>
    <xf numFmtId="0" fontId="11" fillId="12" borderId="0" xfId="0" applyFont="1" applyFill="1" applyAlignment="1">
      <alignment horizontal="center"/>
    </xf>
    <xf numFmtId="0" fontId="14" fillId="0" borderId="0" xfId="0" applyFont="1"/>
    <xf numFmtId="0" fontId="15" fillId="16" borderId="25" xfId="0" applyFont="1" applyFill="1" applyBorder="1" applyAlignment="1">
      <alignment horizontal="center" vertical="center" wrapText="1"/>
    </xf>
    <xf numFmtId="0" fontId="15" fillId="16" borderId="26" xfId="0" applyFont="1" applyFill="1" applyBorder="1" applyAlignment="1">
      <alignment horizontal="center" vertical="center" wrapText="1"/>
    </xf>
    <xf numFmtId="0" fontId="15" fillId="17" borderId="25" xfId="0" applyFont="1" applyFill="1" applyBorder="1" applyAlignment="1">
      <alignment horizontal="center" vertical="center" wrapText="1"/>
    </xf>
    <xf numFmtId="0" fontId="15" fillId="18" borderId="25" xfId="0" applyFont="1" applyFill="1" applyBorder="1" applyAlignment="1">
      <alignment horizontal="center" vertical="center" wrapText="1"/>
    </xf>
    <xf numFmtId="0" fontId="16" fillId="19" borderId="25" xfId="0" applyFont="1" applyFill="1" applyBorder="1" applyAlignment="1">
      <alignment horizontal="center" vertical="center" wrapText="1"/>
    </xf>
    <xf numFmtId="0" fontId="16" fillId="20" borderId="25" xfId="0" applyFont="1" applyFill="1" applyBorder="1" applyAlignment="1">
      <alignment horizontal="center" vertical="center" wrapText="1"/>
    </xf>
    <xf numFmtId="0" fontId="15" fillId="16" borderId="27" xfId="0" applyFont="1" applyFill="1" applyBorder="1" applyAlignment="1">
      <alignment horizontal="center" vertical="center" wrapText="1"/>
    </xf>
    <xf numFmtId="0" fontId="15" fillId="17" borderId="28" xfId="0" applyFont="1" applyFill="1" applyBorder="1" applyAlignment="1">
      <alignment horizontal="center" vertical="center" wrapText="1"/>
    </xf>
    <xf numFmtId="0" fontId="15" fillId="17" borderId="27" xfId="0" applyFont="1" applyFill="1" applyBorder="1" applyAlignment="1">
      <alignment horizontal="center" vertical="center" wrapText="1"/>
    </xf>
    <xf numFmtId="0" fontId="15" fillId="18" borderId="27" xfId="0" applyFont="1" applyFill="1" applyBorder="1" applyAlignment="1">
      <alignment horizontal="center" vertical="center" wrapText="1"/>
    </xf>
    <xf numFmtId="0" fontId="16" fillId="19" borderId="27" xfId="0" applyFont="1" applyFill="1" applyBorder="1" applyAlignment="1">
      <alignment horizontal="center" vertical="center" wrapText="1"/>
    </xf>
    <xf numFmtId="0" fontId="16" fillId="20" borderId="27" xfId="0" applyFont="1" applyFill="1" applyBorder="1" applyAlignment="1">
      <alignment horizontal="center" vertical="center" wrapText="1"/>
    </xf>
    <xf numFmtId="0" fontId="15" fillId="21" borderId="28" xfId="0" applyFont="1" applyFill="1" applyBorder="1" applyAlignment="1">
      <alignment vertical="center" wrapText="1"/>
    </xf>
    <xf numFmtId="0" fontId="17" fillId="21" borderId="28" xfId="0" applyFont="1" applyFill="1" applyBorder="1" applyAlignment="1">
      <alignment vertical="center" wrapText="1"/>
    </xf>
    <xf numFmtId="0" fontId="18" fillId="21" borderId="28" xfId="0" applyFont="1" applyFill="1" applyBorder="1" applyAlignment="1">
      <alignment vertical="center" wrapText="1"/>
    </xf>
    <xf numFmtId="0" fontId="19" fillId="0" borderId="28" xfId="0" applyFont="1" applyBorder="1" applyAlignment="1">
      <alignment vertical="center" wrapText="1"/>
    </xf>
    <xf numFmtId="164" fontId="21" fillId="0" borderId="28" xfId="1" applyNumberFormat="1" applyFont="1" applyBorder="1" applyAlignment="1">
      <alignment horizontal="center" vertical="center"/>
    </xf>
    <xf numFmtId="164" fontId="21" fillId="0" borderId="28" xfId="1" applyNumberFormat="1" applyFont="1" applyFill="1" applyBorder="1" applyAlignment="1">
      <alignment horizontal="center" vertical="center"/>
    </xf>
    <xf numFmtId="164" fontId="21" fillId="0" borderId="28" xfId="1" applyNumberFormat="1" applyFont="1" applyBorder="1" applyAlignment="1">
      <alignment horizontal="center" vertical="center" wrapText="1"/>
    </xf>
    <xf numFmtId="164" fontId="21" fillId="22" borderId="28" xfId="1" applyNumberFormat="1" applyFont="1" applyFill="1" applyBorder="1" applyAlignment="1">
      <alignment horizontal="center" vertical="center" wrapText="1"/>
    </xf>
    <xf numFmtId="0" fontId="19" fillId="0" borderId="29" xfId="0" applyFont="1" applyBorder="1" applyAlignment="1">
      <alignment vertical="center" wrapText="1"/>
    </xf>
    <xf numFmtId="165" fontId="21" fillId="0" borderId="29" xfId="3" applyNumberFormat="1" applyFont="1" applyBorder="1" applyAlignment="1">
      <alignment horizontal="center" vertical="center"/>
    </xf>
    <xf numFmtId="165" fontId="21" fillId="0" borderId="29" xfId="3" applyNumberFormat="1" applyFont="1" applyFill="1" applyBorder="1" applyAlignment="1">
      <alignment horizontal="center" vertical="center"/>
    </xf>
    <xf numFmtId="165" fontId="21" fillId="0" borderId="28" xfId="3" applyNumberFormat="1" applyFont="1" applyBorder="1" applyAlignment="1">
      <alignment horizontal="center" vertical="center"/>
    </xf>
    <xf numFmtId="165" fontId="21" fillId="22" borderId="29" xfId="3" applyNumberFormat="1" applyFont="1" applyFill="1" applyBorder="1" applyAlignment="1">
      <alignment horizontal="center" vertical="center" wrapText="1"/>
    </xf>
    <xf numFmtId="0" fontId="15" fillId="21" borderId="27" xfId="0" applyFont="1" applyFill="1" applyBorder="1" applyAlignment="1">
      <alignment vertical="center" wrapText="1"/>
    </xf>
    <xf numFmtId="0" fontId="15" fillId="21" borderId="28" xfId="0" applyFont="1" applyFill="1" applyBorder="1" applyAlignment="1">
      <alignment horizontal="center" vertical="center" wrapText="1"/>
    </xf>
    <xf numFmtId="164" fontId="15" fillId="21" borderId="28" xfId="0" applyNumberFormat="1" applyFont="1" applyFill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165" fontId="21" fillId="0" borderId="28" xfId="3" applyNumberFormat="1" applyFont="1" applyFill="1" applyBorder="1" applyAlignment="1">
      <alignment horizontal="center" vertical="center"/>
    </xf>
    <xf numFmtId="165" fontId="21" fillId="0" borderId="28" xfId="1" applyNumberFormat="1" applyFont="1" applyBorder="1" applyAlignment="1">
      <alignment horizontal="center" vertical="center"/>
    </xf>
    <xf numFmtId="165" fontId="21" fillId="22" borderId="28" xfId="3" applyNumberFormat="1" applyFont="1" applyFill="1" applyBorder="1" applyAlignment="1">
      <alignment horizontal="center" vertical="center" wrapText="1"/>
    </xf>
    <xf numFmtId="0" fontId="0" fillId="22" borderId="8" xfId="0" applyFill="1" applyBorder="1"/>
    <xf numFmtId="0" fontId="0" fillId="22" borderId="0" xfId="0" applyFill="1"/>
    <xf numFmtId="9" fontId="0" fillId="22" borderId="8" xfId="0" applyNumberFormat="1" applyFill="1" applyBorder="1"/>
    <xf numFmtId="1" fontId="0" fillId="22" borderId="8" xfId="0" applyNumberFormat="1" applyFill="1" applyBorder="1"/>
    <xf numFmtId="0" fontId="22" fillId="22" borderId="3" xfId="0" applyFont="1" applyFill="1" applyBorder="1" applyAlignment="1">
      <alignment horizontal="center" vertical="center" wrapText="1"/>
    </xf>
    <xf numFmtId="0" fontId="0" fillId="0" borderId="0" xfId="0" applyFill="1"/>
  </cellXfs>
  <cellStyles count="4">
    <cellStyle name="Currency" xfId="3" builtinId="4"/>
    <cellStyle name="Normal" xfId="0" builtinId="0"/>
    <cellStyle name="Normal 2" xfId="2" xr:uid="{B4768B05-29E3-48D9-8EAE-9B381737E208}"/>
    <cellStyle name="Percent" xfId="1" builtinId="5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70290-F5D0-4278-8FEA-F454630C9C07}">
  <dimension ref="A1:N594"/>
  <sheetViews>
    <sheetView zoomScaleNormal="100" workbookViewId="0">
      <pane ySplit="1" topLeftCell="A2" activePane="bottomLeft" state="frozen"/>
      <selection pane="bottomLeft" activeCell="K44" sqref="K44:K594"/>
    </sheetView>
  </sheetViews>
  <sheetFormatPr defaultRowHeight="15" x14ac:dyDescent="0.25"/>
  <cols>
    <col min="1" max="10" width="15.42578125" customWidth="1"/>
    <col min="11" max="11" width="15.42578125" style="82" customWidth="1"/>
    <col min="12" max="14" width="15.42578125" customWidth="1"/>
  </cols>
  <sheetData>
    <row r="1" spans="1:14" ht="26.25" thickBot="1" x14ac:dyDescent="0.3">
      <c r="A1" s="1" t="s">
        <v>33</v>
      </c>
      <c r="B1" s="2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85" t="s">
        <v>9</v>
      </c>
      <c r="L1" s="2" t="s">
        <v>10</v>
      </c>
      <c r="M1" s="2" t="s">
        <v>11</v>
      </c>
      <c r="N1" s="2" t="s">
        <v>12</v>
      </c>
    </row>
    <row r="2" spans="1:14" ht="15.75" thickBot="1" x14ac:dyDescent="0.3">
      <c r="A2" s="4" t="s">
        <v>13</v>
      </c>
      <c r="B2" s="5"/>
      <c r="C2" s="5"/>
      <c r="D2" s="5"/>
      <c r="E2" s="5"/>
      <c r="F2" s="5"/>
      <c r="G2" s="5"/>
      <c r="H2" s="6"/>
      <c r="I2" s="6"/>
      <c r="J2" s="6"/>
      <c r="K2" s="6"/>
      <c r="L2" s="6"/>
      <c r="M2" s="6"/>
      <c r="N2" s="6"/>
    </row>
    <row r="3" spans="1:14" x14ac:dyDescent="0.25">
      <c r="A3" s="35" t="s">
        <v>49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x14ac:dyDescent="0.25">
      <c r="A4" s="7" t="s">
        <v>14</v>
      </c>
      <c r="B4" s="13"/>
      <c r="C4" s="13"/>
      <c r="D4" s="13"/>
      <c r="E4" s="13"/>
      <c r="F4" s="13"/>
      <c r="G4" s="13"/>
      <c r="H4" s="13"/>
      <c r="I4" s="13"/>
      <c r="J4" s="13"/>
      <c r="K4" s="81"/>
      <c r="L4" s="13"/>
      <c r="M4" s="13"/>
      <c r="N4" s="13"/>
    </row>
    <row r="5" spans="1:14" x14ac:dyDescent="0.25">
      <c r="A5" s="7" t="s">
        <v>15</v>
      </c>
      <c r="B5" s="13"/>
      <c r="C5" s="13"/>
      <c r="D5" s="13"/>
      <c r="E5" s="13"/>
      <c r="F5" s="13"/>
      <c r="G5" s="13"/>
      <c r="H5" s="13"/>
      <c r="I5" s="13"/>
      <c r="J5" s="13"/>
      <c r="K5" s="81"/>
      <c r="L5" s="13"/>
      <c r="M5" s="13"/>
      <c r="N5" s="13"/>
    </row>
    <row r="6" spans="1:14" x14ac:dyDescent="0.25">
      <c r="A6" s="7" t="s">
        <v>16</v>
      </c>
      <c r="B6" s="13"/>
      <c r="C6" s="13"/>
      <c r="D6" s="13"/>
      <c r="E6" s="13"/>
      <c r="F6" s="13"/>
      <c r="G6" s="13"/>
      <c r="H6" s="13"/>
      <c r="I6" s="13"/>
      <c r="J6" s="13"/>
      <c r="K6" s="81"/>
      <c r="L6" s="13"/>
      <c r="M6" s="13"/>
      <c r="N6" s="13"/>
    </row>
    <row r="7" spans="1:14" x14ac:dyDescent="0.25">
      <c r="A7" s="7" t="s">
        <v>17</v>
      </c>
      <c r="B7" s="13"/>
      <c r="C7" s="13"/>
      <c r="D7" s="13"/>
      <c r="E7" s="13"/>
      <c r="F7" s="13"/>
      <c r="G7" s="13"/>
      <c r="H7" s="13"/>
      <c r="I7" s="13"/>
      <c r="J7" s="13"/>
      <c r="K7" s="81"/>
      <c r="L7" s="13"/>
      <c r="M7" s="13"/>
      <c r="N7" s="13"/>
    </row>
    <row r="8" spans="1:14" x14ac:dyDescent="0.25">
      <c r="A8" s="7" t="s">
        <v>18</v>
      </c>
      <c r="B8" s="17">
        <f>SUM(L8:N8)</f>
        <v>2723</v>
      </c>
      <c r="C8" s="17">
        <v>219</v>
      </c>
      <c r="D8" s="17">
        <v>321</v>
      </c>
      <c r="E8" s="17">
        <v>183</v>
      </c>
      <c r="F8" s="17">
        <v>572</v>
      </c>
      <c r="G8" s="17">
        <v>196</v>
      </c>
      <c r="H8" s="17">
        <v>476</v>
      </c>
      <c r="I8" s="17">
        <v>204</v>
      </c>
      <c r="J8" s="17">
        <v>180</v>
      </c>
      <c r="K8" s="81">
        <v>372</v>
      </c>
      <c r="L8" s="17">
        <f>SUM(C8:E8)</f>
        <v>723</v>
      </c>
      <c r="M8" s="17">
        <f>SUM(F8:H8)</f>
        <v>1244</v>
      </c>
      <c r="N8" s="17">
        <f>SUM(I8:K8)</f>
        <v>756</v>
      </c>
    </row>
    <row r="9" spans="1:14" ht="15.75" thickBot="1" x14ac:dyDescent="0.3">
      <c r="K9"/>
    </row>
    <row r="10" spans="1:14" ht="15.75" hidden="1" thickBot="1" x14ac:dyDescent="0.3">
      <c r="A10" s="35" t="s">
        <v>19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</row>
    <row r="11" spans="1:14" ht="15.75" hidden="1" thickBot="1" x14ac:dyDescent="0.3">
      <c r="A11" s="7" t="s">
        <v>14</v>
      </c>
      <c r="B11" s="7">
        <v>953</v>
      </c>
      <c r="C11" s="7">
        <v>62</v>
      </c>
      <c r="D11" s="7">
        <v>254</v>
      </c>
      <c r="E11" s="7">
        <v>55</v>
      </c>
      <c r="F11" s="7">
        <v>48</v>
      </c>
      <c r="G11" s="7">
        <v>83</v>
      </c>
      <c r="H11" s="7">
        <v>49</v>
      </c>
      <c r="I11" s="7">
        <v>85</v>
      </c>
      <c r="J11" s="7">
        <v>112</v>
      </c>
      <c r="K11" s="81">
        <v>205</v>
      </c>
      <c r="L11" s="7">
        <v>371</v>
      </c>
      <c r="M11" s="7">
        <v>180</v>
      </c>
      <c r="N11" s="7">
        <v>402</v>
      </c>
    </row>
    <row r="12" spans="1:14" ht="15.75" hidden="1" thickBot="1" x14ac:dyDescent="0.3">
      <c r="A12" s="7" t="s">
        <v>15</v>
      </c>
      <c r="B12" s="7">
        <v>950</v>
      </c>
      <c r="C12" s="7">
        <v>62</v>
      </c>
      <c r="D12" s="7">
        <v>254</v>
      </c>
      <c r="E12" s="7">
        <v>54</v>
      </c>
      <c r="F12" s="7">
        <v>47</v>
      </c>
      <c r="G12" s="7">
        <v>82</v>
      </c>
      <c r="H12" s="7">
        <v>49</v>
      </c>
      <c r="I12" s="7">
        <v>85</v>
      </c>
      <c r="J12" s="7">
        <v>112</v>
      </c>
      <c r="K12" s="81">
        <v>205</v>
      </c>
      <c r="L12" s="7">
        <v>370</v>
      </c>
      <c r="M12" s="7">
        <v>178</v>
      </c>
      <c r="N12" s="7">
        <v>402</v>
      </c>
    </row>
    <row r="13" spans="1:14" ht="15.75" hidden="1" thickBot="1" x14ac:dyDescent="0.3">
      <c r="A13" s="7" t="s">
        <v>16</v>
      </c>
      <c r="B13" s="7">
        <v>950</v>
      </c>
      <c r="C13" s="7">
        <v>62</v>
      </c>
      <c r="D13" s="7">
        <v>254</v>
      </c>
      <c r="E13" s="7">
        <v>54</v>
      </c>
      <c r="F13" s="7">
        <v>47</v>
      </c>
      <c r="G13" s="7">
        <v>82</v>
      </c>
      <c r="H13" s="7">
        <v>49</v>
      </c>
      <c r="I13" s="7">
        <v>85</v>
      </c>
      <c r="J13" s="7">
        <v>112</v>
      </c>
      <c r="K13" s="81">
        <v>205</v>
      </c>
      <c r="L13" s="7">
        <v>370</v>
      </c>
      <c r="M13" s="7">
        <v>178</v>
      </c>
      <c r="N13" s="7">
        <v>402</v>
      </c>
    </row>
    <row r="14" spans="1:14" ht="15.75" hidden="1" thickBot="1" x14ac:dyDescent="0.3">
      <c r="A14" s="7" t="s">
        <v>17</v>
      </c>
      <c r="B14" s="7">
        <v>956</v>
      </c>
      <c r="C14" s="7">
        <v>63</v>
      </c>
      <c r="D14" s="7">
        <v>254</v>
      </c>
      <c r="E14" s="7">
        <v>55</v>
      </c>
      <c r="F14" s="7">
        <v>48</v>
      </c>
      <c r="G14" s="7">
        <v>83</v>
      </c>
      <c r="H14" s="7">
        <v>50</v>
      </c>
      <c r="I14" s="7">
        <v>85</v>
      </c>
      <c r="J14" s="7">
        <v>113</v>
      </c>
      <c r="K14" s="81">
        <v>205</v>
      </c>
      <c r="L14" s="7">
        <v>372</v>
      </c>
      <c r="M14" s="7">
        <v>181</v>
      </c>
      <c r="N14" s="7">
        <v>403</v>
      </c>
    </row>
    <row r="15" spans="1:14" ht="15.75" hidden="1" thickBot="1" x14ac:dyDescent="0.3">
      <c r="A15" s="7" t="s">
        <v>18</v>
      </c>
      <c r="B15" s="16">
        <v>3809</v>
      </c>
      <c r="C15" s="17">
        <v>249</v>
      </c>
      <c r="D15" s="16">
        <v>1016</v>
      </c>
      <c r="E15" s="17">
        <v>218</v>
      </c>
      <c r="F15" s="17">
        <v>190</v>
      </c>
      <c r="G15" s="17">
        <v>330</v>
      </c>
      <c r="H15" s="17">
        <v>197</v>
      </c>
      <c r="I15" s="17">
        <v>340</v>
      </c>
      <c r="J15" s="17">
        <v>449</v>
      </c>
      <c r="K15" s="81">
        <v>820</v>
      </c>
      <c r="L15" s="16">
        <v>1483</v>
      </c>
      <c r="M15" s="17">
        <v>717</v>
      </c>
      <c r="N15" s="16">
        <v>1609</v>
      </c>
    </row>
    <row r="16" spans="1:14" ht="15.75" hidden="1" thickBot="1" x14ac:dyDescent="0.3"/>
    <row r="17" spans="1:14" x14ac:dyDescent="0.25">
      <c r="A17" s="35" t="s">
        <v>20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</row>
    <row r="18" spans="1:14" x14ac:dyDescent="0.25">
      <c r="A18" s="7" t="s">
        <v>14</v>
      </c>
      <c r="B18" s="14">
        <v>0.4</v>
      </c>
      <c r="C18" s="14">
        <v>0.4</v>
      </c>
      <c r="D18" s="14">
        <v>0.4</v>
      </c>
      <c r="E18" s="14">
        <v>0.4</v>
      </c>
      <c r="F18" s="14">
        <v>0.4</v>
      </c>
      <c r="G18" s="14">
        <v>0.4</v>
      </c>
      <c r="H18" s="14">
        <v>0.4</v>
      </c>
      <c r="I18" s="14">
        <v>0.4</v>
      </c>
      <c r="J18" s="14">
        <v>0.4</v>
      </c>
      <c r="K18" s="83">
        <v>0.4</v>
      </c>
      <c r="L18" s="14">
        <v>0.4</v>
      </c>
      <c r="M18" s="14">
        <v>0.4</v>
      </c>
      <c r="N18" s="14">
        <v>0.4</v>
      </c>
    </row>
    <row r="19" spans="1:14" x14ac:dyDescent="0.25">
      <c r="A19" s="7" t="s">
        <v>15</v>
      </c>
      <c r="B19" s="14">
        <v>0.7</v>
      </c>
      <c r="C19" s="14">
        <v>0.7</v>
      </c>
      <c r="D19" s="14">
        <v>0.7</v>
      </c>
      <c r="E19" s="14">
        <v>0.7</v>
      </c>
      <c r="F19" s="14">
        <v>0.7</v>
      </c>
      <c r="G19" s="14">
        <v>0.7</v>
      </c>
      <c r="H19" s="14">
        <v>0.7</v>
      </c>
      <c r="I19" s="14">
        <v>0.7</v>
      </c>
      <c r="J19" s="14">
        <v>0.7</v>
      </c>
      <c r="K19" s="83">
        <v>0.7</v>
      </c>
      <c r="L19" s="14">
        <v>0.7</v>
      </c>
      <c r="M19" s="14">
        <v>0.7</v>
      </c>
      <c r="N19" s="14">
        <v>0.7</v>
      </c>
    </row>
    <row r="20" spans="1:14" x14ac:dyDescent="0.25">
      <c r="A20" s="7" t="s">
        <v>16</v>
      </c>
      <c r="B20" s="14">
        <v>0.8</v>
      </c>
      <c r="C20" s="14">
        <v>0.8</v>
      </c>
      <c r="D20" s="14">
        <v>0.8</v>
      </c>
      <c r="E20" s="14">
        <v>0.8</v>
      </c>
      <c r="F20" s="14">
        <v>0.8</v>
      </c>
      <c r="G20" s="14">
        <v>0.8</v>
      </c>
      <c r="H20" s="14">
        <v>0.8</v>
      </c>
      <c r="I20" s="14">
        <v>0.8</v>
      </c>
      <c r="J20" s="14">
        <v>0.8</v>
      </c>
      <c r="K20" s="83">
        <v>0.8</v>
      </c>
      <c r="L20" s="14">
        <v>0.8</v>
      </c>
      <c r="M20" s="14">
        <v>0.8</v>
      </c>
      <c r="N20" s="14">
        <v>0.8</v>
      </c>
    </row>
    <row r="21" spans="1:14" x14ac:dyDescent="0.25">
      <c r="A21" s="7" t="s">
        <v>17</v>
      </c>
      <c r="B21" s="14">
        <v>0.9</v>
      </c>
      <c r="C21" s="14">
        <v>0.9</v>
      </c>
      <c r="D21" s="14">
        <v>0.9</v>
      </c>
      <c r="E21" s="14">
        <v>0.9</v>
      </c>
      <c r="F21" s="14">
        <v>0.9</v>
      </c>
      <c r="G21" s="14">
        <v>0.9</v>
      </c>
      <c r="H21" s="14">
        <v>0.9</v>
      </c>
      <c r="I21" s="14">
        <v>0.9</v>
      </c>
      <c r="J21" s="14">
        <v>0.9</v>
      </c>
      <c r="K21" s="83">
        <v>0.9</v>
      </c>
      <c r="L21" s="14">
        <v>0.9</v>
      </c>
      <c r="M21" s="14">
        <v>0.9</v>
      </c>
      <c r="N21" s="14">
        <v>0.9</v>
      </c>
    </row>
    <row r="22" spans="1:14" x14ac:dyDescent="0.25">
      <c r="A22" s="7" t="s">
        <v>18</v>
      </c>
      <c r="B22" s="15">
        <v>0.9</v>
      </c>
      <c r="C22" s="15">
        <v>0.9</v>
      </c>
      <c r="D22" s="15">
        <v>0.9</v>
      </c>
      <c r="E22" s="15">
        <v>0.9</v>
      </c>
      <c r="F22" s="15">
        <v>0.9</v>
      </c>
      <c r="G22" s="15">
        <v>0.9</v>
      </c>
      <c r="H22" s="15">
        <v>0.9</v>
      </c>
      <c r="I22" s="15">
        <v>0.9</v>
      </c>
      <c r="J22" s="15">
        <v>0.9</v>
      </c>
      <c r="K22" s="83">
        <v>0.9</v>
      </c>
      <c r="L22" s="15">
        <v>0.9</v>
      </c>
      <c r="M22" s="15">
        <v>0.9</v>
      </c>
      <c r="N22" s="15">
        <v>0.9</v>
      </c>
    </row>
    <row r="23" spans="1:14" ht="15.75" thickBot="1" x14ac:dyDescent="0.3"/>
    <row r="24" spans="1:14" ht="15" customHeight="1" x14ac:dyDescent="0.25">
      <c r="A24" s="35" t="s">
        <v>64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</row>
    <row r="25" spans="1:14" x14ac:dyDescent="0.25">
      <c r="A25" s="7" t="s">
        <v>14</v>
      </c>
      <c r="B25" s="20">
        <f>B29*0.25</f>
        <v>1577.75</v>
      </c>
      <c r="C25" s="20">
        <v>70</v>
      </c>
      <c r="D25" s="7">
        <v>412</v>
      </c>
      <c r="E25" s="7">
        <v>33</v>
      </c>
      <c r="F25" s="7">
        <v>308</v>
      </c>
      <c r="G25" s="7">
        <v>138</v>
      </c>
      <c r="H25" s="7">
        <v>90</v>
      </c>
      <c r="I25" s="7">
        <v>63</v>
      </c>
      <c r="J25" s="7">
        <v>315</v>
      </c>
      <c r="K25" s="81">
        <v>147</v>
      </c>
      <c r="L25" s="20">
        <f>SUM(C25:E25)</f>
        <v>515</v>
      </c>
      <c r="M25" s="7">
        <f>SUM(F25:H25)</f>
        <v>536</v>
      </c>
      <c r="N25" s="7">
        <f>SUM(I25:K25)</f>
        <v>525</v>
      </c>
    </row>
    <row r="26" spans="1:14" ht="15.75" customHeight="1" x14ac:dyDescent="0.25">
      <c r="A26" s="7" t="s">
        <v>15</v>
      </c>
      <c r="B26" s="20">
        <v>1579</v>
      </c>
      <c r="C26" s="20">
        <v>70</v>
      </c>
      <c r="D26" s="7">
        <v>412</v>
      </c>
      <c r="E26" s="7">
        <v>33</v>
      </c>
      <c r="F26" s="7">
        <v>308</v>
      </c>
      <c r="G26" s="7">
        <v>138</v>
      </c>
      <c r="H26" s="7">
        <v>90</v>
      </c>
      <c r="I26" s="7">
        <v>62</v>
      </c>
      <c r="J26" s="7">
        <v>315</v>
      </c>
      <c r="K26" s="81">
        <v>147</v>
      </c>
      <c r="L26" s="20">
        <f t="shared" ref="L26:L28" si="0">SUM(C26:E26)</f>
        <v>515</v>
      </c>
      <c r="M26" s="7">
        <f t="shared" ref="M26:M28" si="1">SUM(F26:H26)</f>
        <v>536</v>
      </c>
      <c r="N26" s="7">
        <f t="shared" ref="N26:N28" si="2">SUM(I26:K26)</f>
        <v>524</v>
      </c>
    </row>
    <row r="27" spans="1:14" ht="16.5" customHeight="1" x14ac:dyDescent="0.25">
      <c r="A27" s="7" t="s">
        <v>16</v>
      </c>
      <c r="B27" s="20">
        <v>1579</v>
      </c>
      <c r="C27" s="20">
        <v>70</v>
      </c>
      <c r="D27" s="7">
        <v>412</v>
      </c>
      <c r="E27" s="7">
        <v>33</v>
      </c>
      <c r="F27" s="7">
        <v>308</v>
      </c>
      <c r="G27" s="7">
        <v>138</v>
      </c>
      <c r="H27" s="7">
        <v>90</v>
      </c>
      <c r="I27" s="7">
        <v>62</v>
      </c>
      <c r="J27" s="7">
        <v>316</v>
      </c>
      <c r="K27" s="81">
        <v>148</v>
      </c>
      <c r="L27" s="20">
        <f t="shared" si="0"/>
        <v>515</v>
      </c>
      <c r="M27" s="7">
        <f t="shared" si="1"/>
        <v>536</v>
      </c>
      <c r="N27" s="7">
        <f t="shared" si="2"/>
        <v>526</v>
      </c>
    </row>
    <row r="28" spans="1:14" ht="16.5" customHeight="1" x14ac:dyDescent="0.25">
      <c r="A28" s="7" t="s">
        <v>17</v>
      </c>
      <c r="B28" s="20">
        <v>1579</v>
      </c>
      <c r="C28" s="20">
        <v>70</v>
      </c>
      <c r="D28" s="7">
        <v>413</v>
      </c>
      <c r="E28" s="7">
        <v>34</v>
      </c>
      <c r="F28" s="7">
        <v>309</v>
      </c>
      <c r="G28" s="7">
        <v>138</v>
      </c>
      <c r="H28" s="7">
        <v>91</v>
      </c>
      <c r="I28" s="7">
        <v>64</v>
      </c>
      <c r="J28" s="7">
        <v>316</v>
      </c>
      <c r="K28" s="81">
        <v>148</v>
      </c>
      <c r="L28" s="20">
        <f t="shared" si="0"/>
        <v>517</v>
      </c>
      <c r="M28" s="7">
        <f t="shared" si="1"/>
        <v>538</v>
      </c>
      <c r="N28" s="7">
        <f t="shared" si="2"/>
        <v>528</v>
      </c>
    </row>
    <row r="29" spans="1:14" ht="16.5" customHeight="1" x14ac:dyDescent="0.25">
      <c r="A29" s="7" t="s">
        <v>18</v>
      </c>
      <c r="B29" s="19">
        <f>SUM(L29:N29)</f>
        <v>6311</v>
      </c>
      <c r="C29" s="19">
        <f>SUM(C25:C28)</f>
        <v>280</v>
      </c>
      <c r="D29" s="19">
        <f>SUM(D25:D28)</f>
        <v>1649</v>
      </c>
      <c r="E29" s="19">
        <f t="shared" ref="E29:K29" si="3">SUM(E25:E28)</f>
        <v>133</v>
      </c>
      <c r="F29" s="19">
        <f t="shared" si="3"/>
        <v>1233</v>
      </c>
      <c r="G29" s="19">
        <f t="shared" si="3"/>
        <v>552</v>
      </c>
      <c r="H29" s="19">
        <f t="shared" si="3"/>
        <v>361</v>
      </c>
      <c r="I29" s="19">
        <f t="shared" si="3"/>
        <v>251</v>
      </c>
      <c r="J29" s="19">
        <f t="shared" si="3"/>
        <v>1262</v>
      </c>
      <c r="K29" s="84">
        <f t="shared" si="3"/>
        <v>590</v>
      </c>
      <c r="L29" s="19">
        <f>SUM(L25:L28)</f>
        <v>2062</v>
      </c>
      <c r="M29" s="19">
        <f>SUM(M25:M28)</f>
        <v>2146</v>
      </c>
      <c r="N29" s="19">
        <f>SUM(N25:N28)</f>
        <v>2103</v>
      </c>
    </row>
    <row r="30" spans="1:14" ht="15.75" thickBot="1" x14ac:dyDescent="0.3">
      <c r="K30"/>
    </row>
    <row r="31" spans="1:14" x14ac:dyDescent="0.25">
      <c r="A31" s="35" t="s">
        <v>65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</row>
    <row r="32" spans="1:14" x14ac:dyDescent="0.25">
      <c r="A32" s="7" t="s">
        <v>14</v>
      </c>
      <c r="B32" s="7">
        <f>SUM(L32:N32)</f>
        <v>8545</v>
      </c>
      <c r="C32" s="7">
        <v>304</v>
      </c>
      <c r="D32" s="7">
        <v>831</v>
      </c>
      <c r="E32" s="7">
        <v>249</v>
      </c>
      <c r="F32" s="7">
        <v>2362</v>
      </c>
      <c r="G32" s="7">
        <v>614</v>
      </c>
      <c r="H32" s="7">
        <v>1179</v>
      </c>
      <c r="I32" s="7">
        <v>593</v>
      </c>
      <c r="J32" s="7">
        <v>1858</v>
      </c>
      <c r="K32" s="81">
        <v>1268</v>
      </c>
      <c r="L32" s="7">
        <f>SUM(C32:E32)</f>
        <v>1384</v>
      </c>
      <c r="M32" s="7">
        <f t="shared" ref="M32:M35" si="4">SUM(D32:F32)</f>
        <v>3442</v>
      </c>
      <c r="N32" s="7">
        <f>SUM(I32:K32)</f>
        <v>3719</v>
      </c>
    </row>
    <row r="33" spans="1:14" x14ac:dyDescent="0.25">
      <c r="A33" s="7" t="s">
        <v>15</v>
      </c>
      <c r="B33" s="7">
        <f t="shared" ref="B33:B35" si="5">SUM(L33:N33)</f>
        <v>8545</v>
      </c>
      <c r="C33" s="7">
        <v>304</v>
      </c>
      <c r="D33" s="7">
        <v>831</v>
      </c>
      <c r="E33" s="7">
        <v>249</v>
      </c>
      <c r="F33" s="7">
        <v>2362</v>
      </c>
      <c r="G33" s="7">
        <v>614</v>
      </c>
      <c r="H33" s="7">
        <v>1180</v>
      </c>
      <c r="I33" s="7">
        <v>593</v>
      </c>
      <c r="J33" s="7">
        <v>1858</v>
      </c>
      <c r="K33" s="81">
        <v>1268</v>
      </c>
      <c r="L33" s="7">
        <f t="shared" ref="L33:L35" si="6">SUM(C33:E33)</f>
        <v>1384</v>
      </c>
      <c r="M33" s="7">
        <f t="shared" si="4"/>
        <v>3442</v>
      </c>
      <c r="N33" s="7">
        <f t="shared" ref="N33:N35" si="7">SUM(I33:K33)</f>
        <v>3719</v>
      </c>
    </row>
    <row r="34" spans="1:14" x14ac:dyDescent="0.25">
      <c r="A34" s="7" t="s">
        <v>16</v>
      </c>
      <c r="B34" s="7">
        <f t="shared" si="5"/>
        <v>8549</v>
      </c>
      <c r="C34" s="7">
        <v>304</v>
      </c>
      <c r="D34" s="7">
        <v>832</v>
      </c>
      <c r="E34" s="7">
        <v>249</v>
      </c>
      <c r="F34" s="7">
        <v>2362</v>
      </c>
      <c r="G34" s="7">
        <v>615</v>
      </c>
      <c r="H34" s="7">
        <v>1180</v>
      </c>
      <c r="I34" s="7">
        <v>594</v>
      </c>
      <c r="J34" s="7">
        <v>1859</v>
      </c>
      <c r="K34" s="81">
        <v>1268</v>
      </c>
      <c r="L34" s="7">
        <f t="shared" si="6"/>
        <v>1385</v>
      </c>
      <c r="M34" s="7">
        <f t="shared" si="4"/>
        <v>3443</v>
      </c>
      <c r="N34" s="7">
        <f t="shared" si="7"/>
        <v>3721</v>
      </c>
    </row>
    <row r="35" spans="1:14" x14ac:dyDescent="0.25">
      <c r="A35" s="7" t="s">
        <v>17</v>
      </c>
      <c r="B35" s="7">
        <f t="shared" si="5"/>
        <v>8549</v>
      </c>
      <c r="C35" s="7">
        <v>304</v>
      </c>
      <c r="D35" s="7">
        <v>832</v>
      </c>
      <c r="E35" s="7">
        <v>249</v>
      </c>
      <c r="F35" s="7">
        <v>2362</v>
      </c>
      <c r="G35" s="7">
        <v>615</v>
      </c>
      <c r="H35" s="7">
        <v>1180</v>
      </c>
      <c r="I35" s="7">
        <v>594</v>
      </c>
      <c r="J35" s="7">
        <v>1859</v>
      </c>
      <c r="K35" s="81">
        <v>1268</v>
      </c>
      <c r="L35" s="7">
        <f t="shared" si="6"/>
        <v>1385</v>
      </c>
      <c r="M35" s="7">
        <f t="shared" si="4"/>
        <v>3443</v>
      </c>
      <c r="N35" s="7">
        <f t="shared" si="7"/>
        <v>3721</v>
      </c>
    </row>
    <row r="36" spans="1:14" x14ac:dyDescent="0.25">
      <c r="A36" s="7" t="s">
        <v>18</v>
      </c>
      <c r="B36" s="17">
        <f>SUM(B32:B35)</f>
        <v>34188</v>
      </c>
      <c r="C36" s="19">
        <f>SUM(C32:C35)</f>
        <v>1216</v>
      </c>
      <c r="D36" s="19">
        <f>SUM(D32:D35)</f>
        <v>3326</v>
      </c>
      <c r="E36" s="19">
        <f t="shared" ref="E36:G36" si="8">SUM(E32:E35)</f>
        <v>996</v>
      </c>
      <c r="F36" s="19">
        <f t="shared" si="8"/>
        <v>9448</v>
      </c>
      <c r="G36" s="19">
        <f t="shared" si="8"/>
        <v>2458</v>
      </c>
      <c r="H36" s="19">
        <f t="shared" ref="H36:N36" si="9">SUM(H32:H35)</f>
        <v>4719</v>
      </c>
      <c r="I36" s="19">
        <f t="shared" si="9"/>
        <v>2374</v>
      </c>
      <c r="J36" s="19">
        <f t="shared" si="9"/>
        <v>7434</v>
      </c>
      <c r="K36" s="84">
        <f t="shared" si="9"/>
        <v>5072</v>
      </c>
      <c r="L36" s="23">
        <f t="shared" si="9"/>
        <v>5538</v>
      </c>
      <c r="M36" s="22">
        <f t="shared" si="9"/>
        <v>13770</v>
      </c>
      <c r="N36" s="23">
        <f t="shared" si="9"/>
        <v>14880</v>
      </c>
    </row>
    <row r="37" spans="1:14" ht="15.75" thickBot="1" x14ac:dyDescent="0.3">
      <c r="K37"/>
    </row>
    <row r="38" spans="1:14" x14ac:dyDescent="0.25">
      <c r="A38" s="35" t="s">
        <v>66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</row>
    <row r="39" spans="1:14" x14ac:dyDescent="0.25">
      <c r="A39" s="7" t="s">
        <v>14</v>
      </c>
      <c r="B39" s="36" t="s">
        <v>67</v>
      </c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8"/>
    </row>
    <row r="40" spans="1:14" x14ac:dyDescent="0.25">
      <c r="A40" s="7" t="s">
        <v>15</v>
      </c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1"/>
    </row>
    <row r="41" spans="1:14" x14ac:dyDescent="0.25">
      <c r="A41" s="7" t="s">
        <v>16</v>
      </c>
      <c r="B41" s="39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1"/>
    </row>
    <row r="42" spans="1:14" x14ac:dyDescent="0.25">
      <c r="A42" s="7" t="s">
        <v>17</v>
      </c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4"/>
    </row>
    <row r="43" spans="1:14" x14ac:dyDescent="0.25">
      <c r="A43" s="7" t="s">
        <v>18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</row>
    <row r="44" spans="1:14" x14ac:dyDescent="0.25">
      <c r="K44" s="86"/>
    </row>
    <row r="45" spans="1:14" x14ac:dyDescent="0.25">
      <c r="K45" s="86"/>
    </row>
    <row r="46" spans="1:14" x14ac:dyDescent="0.25">
      <c r="K46" s="86"/>
    </row>
    <row r="47" spans="1:14" x14ac:dyDescent="0.25">
      <c r="K47" s="86"/>
    </row>
    <row r="48" spans="1:14" x14ac:dyDescent="0.25">
      <c r="A48" s="24" t="s">
        <v>68</v>
      </c>
      <c r="B48" s="24"/>
      <c r="C48" s="24"/>
      <c r="D48" s="24"/>
      <c r="E48" s="24"/>
      <c r="F48" s="24"/>
      <c r="G48" s="24"/>
      <c r="K48" s="86"/>
    </row>
    <row r="49" spans="1:11" ht="15.75" thickBot="1" x14ac:dyDescent="0.3">
      <c r="A49" s="18">
        <v>5</v>
      </c>
      <c r="B49" s="25" t="s">
        <v>21</v>
      </c>
      <c r="C49" s="26"/>
      <c r="D49" s="26"/>
      <c r="E49" s="27"/>
      <c r="F49" s="28" t="s">
        <v>22</v>
      </c>
      <c r="G49" s="29"/>
      <c r="K49" s="86"/>
    </row>
    <row r="50" spans="1:11" ht="15.75" thickBot="1" x14ac:dyDescent="0.3">
      <c r="A50" s="8">
        <v>4</v>
      </c>
      <c r="B50" s="30" t="s">
        <v>23</v>
      </c>
      <c r="C50" s="31"/>
      <c r="D50" s="31"/>
      <c r="E50" s="32"/>
      <c r="F50" s="33" t="s">
        <v>24</v>
      </c>
      <c r="G50" s="34"/>
      <c r="K50" s="86"/>
    </row>
    <row r="51" spans="1:11" ht="15.75" thickBot="1" x14ac:dyDescent="0.3">
      <c r="A51" s="9">
        <v>3</v>
      </c>
      <c r="B51" s="30" t="s">
        <v>25</v>
      </c>
      <c r="C51" s="31"/>
      <c r="D51" s="31"/>
      <c r="E51" s="32"/>
      <c r="F51" s="33" t="s">
        <v>26</v>
      </c>
      <c r="G51" s="34"/>
      <c r="K51" s="86"/>
    </row>
    <row r="52" spans="1:11" ht="15.75" thickBot="1" x14ac:dyDescent="0.3">
      <c r="A52" s="10">
        <v>2</v>
      </c>
      <c r="B52" s="30" t="s">
        <v>27</v>
      </c>
      <c r="C52" s="31"/>
      <c r="D52" s="31"/>
      <c r="E52" s="32"/>
      <c r="F52" s="33" t="s">
        <v>28</v>
      </c>
      <c r="G52" s="34"/>
      <c r="K52" s="86"/>
    </row>
    <row r="53" spans="1:11" ht="15.75" thickBot="1" x14ac:dyDescent="0.3">
      <c r="A53" s="11">
        <v>1</v>
      </c>
      <c r="B53" s="30" t="s">
        <v>29</v>
      </c>
      <c r="C53" s="31"/>
      <c r="D53" s="31"/>
      <c r="E53" s="32"/>
      <c r="F53" s="33" t="s">
        <v>30</v>
      </c>
      <c r="G53" s="34"/>
      <c r="K53" s="86"/>
    </row>
    <row r="54" spans="1:11" ht="15.75" thickBot="1" x14ac:dyDescent="0.3">
      <c r="A54" s="12">
        <v>0</v>
      </c>
      <c r="B54" s="30" t="s">
        <v>31</v>
      </c>
      <c r="C54" s="31"/>
      <c r="D54" s="31"/>
      <c r="E54" s="32"/>
      <c r="F54" s="33" t="s">
        <v>32</v>
      </c>
      <c r="G54" s="34"/>
      <c r="K54" s="86"/>
    </row>
    <row r="55" spans="1:11" x14ac:dyDescent="0.25">
      <c r="K55" s="86"/>
    </row>
    <row r="56" spans="1:11" x14ac:dyDescent="0.25">
      <c r="K56" s="86"/>
    </row>
    <row r="57" spans="1:11" x14ac:dyDescent="0.25">
      <c r="K57" s="86"/>
    </row>
    <row r="58" spans="1:11" x14ac:dyDescent="0.25">
      <c r="K58" s="86"/>
    </row>
    <row r="59" spans="1:11" x14ac:dyDescent="0.25">
      <c r="K59" s="86"/>
    </row>
    <row r="60" spans="1:11" x14ac:dyDescent="0.25">
      <c r="K60" s="86"/>
    </row>
    <row r="61" spans="1:11" x14ac:dyDescent="0.25">
      <c r="K61" s="86"/>
    </row>
    <row r="62" spans="1:11" x14ac:dyDescent="0.25">
      <c r="K62" s="86"/>
    </row>
    <row r="63" spans="1:11" x14ac:dyDescent="0.25">
      <c r="K63" s="86"/>
    </row>
    <row r="64" spans="1:11" x14ac:dyDescent="0.25">
      <c r="K64" s="86"/>
    </row>
    <row r="65" spans="11:11" x14ac:dyDescent="0.25">
      <c r="K65" s="86"/>
    </row>
    <row r="66" spans="11:11" x14ac:dyDescent="0.25">
      <c r="K66" s="86"/>
    </row>
    <row r="67" spans="11:11" x14ac:dyDescent="0.25">
      <c r="K67" s="86"/>
    </row>
    <row r="68" spans="11:11" x14ac:dyDescent="0.25">
      <c r="K68" s="86"/>
    </row>
    <row r="69" spans="11:11" x14ac:dyDescent="0.25">
      <c r="K69" s="86"/>
    </row>
    <row r="70" spans="11:11" x14ac:dyDescent="0.25">
      <c r="K70" s="86"/>
    </row>
    <row r="71" spans="11:11" x14ac:dyDescent="0.25">
      <c r="K71" s="86"/>
    </row>
    <row r="72" spans="11:11" x14ac:dyDescent="0.25">
      <c r="K72" s="86"/>
    </row>
    <row r="73" spans="11:11" x14ac:dyDescent="0.25">
      <c r="K73" s="86"/>
    </row>
    <row r="74" spans="11:11" x14ac:dyDescent="0.25">
      <c r="K74" s="86"/>
    </row>
    <row r="75" spans="11:11" x14ac:dyDescent="0.25">
      <c r="K75" s="86"/>
    </row>
    <row r="76" spans="11:11" x14ac:dyDescent="0.25">
      <c r="K76" s="86"/>
    </row>
    <row r="77" spans="11:11" x14ac:dyDescent="0.25">
      <c r="K77" s="86"/>
    </row>
    <row r="78" spans="11:11" x14ac:dyDescent="0.25">
      <c r="K78" s="86"/>
    </row>
    <row r="79" spans="11:11" x14ac:dyDescent="0.25">
      <c r="K79" s="86"/>
    </row>
    <row r="80" spans="11:11" x14ac:dyDescent="0.25">
      <c r="K80" s="86"/>
    </row>
    <row r="81" spans="11:11" x14ac:dyDescent="0.25">
      <c r="K81" s="86"/>
    </row>
    <row r="82" spans="11:11" x14ac:dyDescent="0.25">
      <c r="K82" s="86"/>
    </row>
    <row r="83" spans="11:11" x14ac:dyDescent="0.25">
      <c r="K83" s="86"/>
    </row>
    <row r="84" spans="11:11" x14ac:dyDescent="0.25">
      <c r="K84" s="86"/>
    </row>
    <row r="85" spans="11:11" x14ac:dyDescent="0.25">
      <c r="K85" s="86"/>
    </row>
    <row r="86" spans="11:11" x14ac:dyDescent="0.25">
      <c r="K86" s="86"/>
    </row>
    <row r="87" spans="11:11" x14ac:dyDescent="0.25">
      <c r="K87" s="86"/>
    </row>
    <row r="88" spans="11:11" x14ac:dyDescent="0.25">
      <c r="K88" s="86"/>
    </row>
    <row r="89" spans="11:11" x14ac:dyDescent="0.25">
      <c r="K89" s="86"/>
    </row>
    <row r="90" spans="11:11" x14ac:dyDescent="0.25">
      <c r="K90" s="86"/>
    </row>
    <row r="91" spans="11:11" x14ac:dyDescent="0.25">
      <c r="K91" s="86"/>
    </row>
    <row r="92" spans="11:11" x14ac:dyDescent="0.25">
      <c r="K92" s="86"/>
    </row>
    <row r="93" spans="11:11" x14ac:dyDescent="0.25">
      <c r="K93" s="86"/>
    </row>
    <row r="94" spans="11:11" x14ac:dyDescent="0.25">
      <c r="K94" s="86"/>
    </row>
    <row r="95" spans="11:11" x14ac:dyDescent="0.25">
      <c r="K95" s="86"/>
    </row>
    <row r="96" spans="11:11" x14ac:dyDescent="0.25">
      <c r="K96" s="86"/>
    </row>
    <row r="97" spans="11:11" x14ac:dyDescent="0.25">
      <c r="K97" s="86"/>
    </row>
    <row r="98" spans="11:11" x14ac:dyDescent="0.25">
      <c r="K98" s="86"/>
    </row>
    <row r="99" spans="11:11" x14ac:dyDescent="0.25">
      <c r="K99" s="86"/>
    </row>
    <row r="100" spans="11:11" x14ac:dyDescent="0.25">
      <c r="K100" s="86"/>
    </row>
    <row r="101" spans="11:11" x14ac:dyDescent="0.25">
      <c r="K101" s="86"/>
    </row>
    <row r="102" spans="11:11" x14ac:dyDescent="0.25">
      <c r="K102" s="86"/>
    </row>
    <row r="103" spans="11:11" x14ac:dyDescent="0.25">
      <c r="K103" s="86"/>
    </row>
    <row r="104" spans="11:11" x14ac:dyDescent="0.25">
      <c r="K104" s="86"/>
    </row>
    <row r="105" spans="11:11" x14ac:dyDescent="0.25">
      <c r="K105" s="86"/>
    </row>
    <row r="106" spans="11:11" x14ac:dyDescent="0.25">
      <c r="K106" s="86"/>
    </row>
    <row r="107" spans="11:11" x14ac:dyDescent="0.25">
      <c r="K107" s="86"/>
    </row>
    <row r="108" spans="11:11" x14ac:dyDescent="0.25">
      <c r="K108" s="86"/>
    </row>
    <row r="109" spans="11:11" x14ac:dyDescent="0.25">
      <c r="K109" s="86"/>
    </row>
    <row r="110" spans="11:11" x14ac:dyDescent="0.25">
      <c r="K110" s="86"/>
    </row>
    <row r="111" spans="11:11" x14ac:dyDescent="0.25">
      <c r="K111" s="86"/>
    </row>
    <row r="112" spans="11:11" x14ac:dyDescent="0.25">
      <c r="K112" s="86"/>
    </row>
    <row r="113" spans="11:11" x14ac:dyDescent="0.25">
      <c r="K113" s="86"/>
    </row>
    <row r="114" spans="11:11" x14ac:dyDescent="0.25">
      <c r="K114" s="86"/>
    </row>
    <row r="115" spans="11:11" x14ac:dyDescent="0.25">
      <c r="K115" s="86"/>
    </row>
    <row r="116" spans="11:11" x14ac:dyDescent="0.25">
      <c r="K116" s="86"/>
    </row>
    <row r="117" spans="11:11" x14ac:dyDescent="0.25">
      <c r="K117" s="86"/>
    </row>
    <row r="118" spans="11:11" x14ac:dyDescent="0.25">
      <c r="K118" s="86"/>
    </row>
    <row r="119" spans="11:11" x14ac:dyDescent="0.25">
      <c r="K119" s="86"/>
    </row>
    <row r="120" spans="11:11" x14ac:dyDescent="0.25">
      <c r="K120" s="86"/>
    </row>
    <row r="121" spans="11:11" x14ac:dyDescent="0.25">
      <c r="K121" s="86"/>
    </row>
    <row r="122" spans="11:11" x14ac:dyDescent="0.25">
      <c r="K122" s="86"/>
    </row>
    <row r="123" spans="11:11" x14ac:dyDescent="0.25">
      <c r="K123" s="86"/>
    </row>
    <row r="124" spans="11:11" x14ac:dyDescent="0.25">
      <c r="K124" s="86"/>
    </row>
    <row r="125" spans="11:11" x14ac:dyDescent="0.25">
      <c r="K125" s="86"/>
    </row>
    <row r="126" spans="11:11" x14ac:dyDescent="0.25">
      <c r="K126" s="86"/>
    </row>
    <row r="127" spans="11:11" x14ac:dyDescent="0.25">
      <c r="K127" s="86"/>
    </row>
    <row r="128" spans="11:11" x14ac:dyDescent="0.25">
      <c r="K128" s="86"/>
    </row>
    <row r="129" spans="11:11" x14ac:dyDescent="0.25">
      <c r="K129" s="86"/>
    </row>
    <row r="130" spans="11:11" x14ac:dyDescent="0.25">
      <c r="K130" s="86"/>
    </row>
    <row r="131" spans="11:11" x14ac:dyDescent="0.25">
      <c r="K131" s="86"/>
    </row>
    <row r="132" spans="11:11" x14ac:dyDescent="0.25">
      <c r="K132" s="86"/>
    </row>
    <row r="133" spans="11:11" x14ac:dyDescent="0.25">
      <c r="K133" s="86"/>
    </row>
    <row r="134" spans="11:11" x14ac:dyDescent="0.25">
      <c r="K134" s="86"/>
    </row>
    <row r="135" spans="11:11" x14ac:dyDescent="0.25">
      <c r="K135" s="86"/>
    </row>
    <row r="136" spans="11:11" x14ac:dyDescent="0.25">
      <c r="K136" s="86"/>
    </row>
    <row r="137" spans="11:11" x14ac:dyDescent="0.25">
      <c r="K137" s="86"/>
    </row>
    <row r="138" spans="11:11" x14ac:dyDescent="0.25">
      <c r="K138" s="86"/>
    </row>
    <row r="139" spans="11:11" x14ac:dyDescent="0.25">
      <c r="K139" s="86"/>
    </row>
    <row r="140" spans="11:11" x14ac:dyDescent="0.25">
      <c r="K140" s="86"/>
    </row>
    <row r="141" spans="11:11" x14ac:dyDescent="0.25">
      <c r="K141" s="86"/>
    </row>
    <row r="142" spans="11:11" x14ac:dyDescent="0.25">
      <c r="K142" s="86"/>
    </row>
    <row r="143" spans="11:11" x14ac:dyDescent="0.25">
      <c r="K143" s="86"/>
    </row>
    <row r="144" spans="11:11" x14ac:dyDescent="0.25">
      <c r="K144" s="86"/>
    </row>
    <row r="145" spans="11:11" x14ac:dyDescent="0.25">
      <c r="K145" s="86"/>
    </row>
    <row r="146" spans="11:11" x14ac:dyDescent="0.25">
      <c r="K146" s="86"/>
    </row>
    <row r="147" spans="11:11" x14ac:dyDescent="0.25">
      <c r="K147" s="86"/>
    </row>
    <row r="148" spans="11:11" x14ac:dyDescent="0.25">
      <c r="K148" s="86"/>
    </row>
    <row r="149" spans="11:11" x14ac:dyDescent="0.25">
      <c r="K149" s="86"/>
    </row>
    <row r="150" spans="11:11" x14ac:dyDescent="0.25">
      <c r="K150" s="86"/>
    </row>
    <row r="151" spans="11:11" x14ac:dyDescent="0.25">
      <c r="K151" s="86"/>
    </row>
    <row r="152" spans="11:11" x14ac:dyDescent="0.25">
      <c r="K152" s="86"/>
    </row>
    <row r="153" spans="11:11" x14ac:dyDescent="0.25">
      <c r="K153" s="86"/>
    </row>
    <row r="154" spans="11:11" x14ac:dyDescent="0.25">
      <c r="K154" s="86"/>
    </row>
    <row r="155" spans="11:11" x14ac:dyDescent="0.25">
      <c r="K155" s="86"/>
    </row>
    <row r="156" spans="11:11" x14ac:dyDescent="0.25">
      <c r="K156" s="86"/>
    </row>
    <row r="157" spans="11:11" x14ac:dyDescent="0.25">
      <c r="K157" s="86"/>
    </row>
    <row r="158" spans="11:11" x14ac:dyDescent="0.25">
      <c r="K158" s="86"/>
    </row>
    <row r="159" spans="11:11" x14ac:dyDescent="0.25">
      <c r="K159" s="86"/>
    </row>
    <row r="160" spans="11:11" x14ac:dyDescent="0.25">
      <c r="K160" s="86"/>
    </row>
    <row r="161" spans="11:11" x14ac:dyDescent="0.25">
      <c r="K161" s="86"/>
    </row>
    <row r="162" spans="11:11" x14ac:dyDescent="0.25">
      <c r="K162" s="86"/>
    </row>
    <row r="163" spans="11:11" x14ac:dyDescent="0.25">
      <c r="K163" s="86"/>
    </row>
    <row r="164" spans="11:11" x14ac:dyDescent="0.25">
      <c r="K164" s="86"/>
    </row>
    <row r="165" spans="11:11" x14ac:dyDescent="0.25">
      <c r="K165" s="86"/>
    </row>
    <row r="166" spans="11:11" x14ac:dyDescent="0.25">
      <c r="K166" s="86"/>
    </row>
    <row r="167" spans="11:11" x14ac:dyDescent="0.25">
      <c r="K167" s="86"/>
    </row>
    <row r="168" spans="11:11" x14ac:dyDescent="0.25">
      <c r="K168" s="86"/>
    </row>
    <row r="169" spans="11:11" x14ac:dyDescent="0.25">
      <c r="K169" s="86"/>
    </row>
    <row r="170" spans="11:11" x14ac:dyDescent="0.25">
      <c r="K170" s="86"/>
    </row>
    <row r="171" spans="11:11" x14ac:dyDescent="0.25">
      <c r="K171" s="86"/>
    </row>
    <row r="172" spans="11:11" x14ac:dyDescent="0.25">
      <c r="K172" s="86"/>
    </row>
    <row r="173" spans="11:11" x14ac:dyDescent="0.25">
      <c r="K173" s="86"/>
    </row>
    <row r="174" spans="11:11" x14ac:dyDescent="0.25">
      <c r="K174" s="86"/>
    </row>
    <row r="175" spans="11:11" x14ac:dyDescent="0.25">
      <c r="K175" s="86"/>
    </row>
    <row r="176" spans="11:11" x14ac:dyDescent="0.25">
      <c r="K176" s="86"/>
    </row>
    <row r="177" spans="11:11" x14ac:dyDescent="0.25">
      <c r="K177" s="86"/>
    </row>
    <row r="178" spans="11:11" x14ac:dyDescent="0.25">
      <c r="K178" s="86"/>
    </row>
    <row r="179" spans="11:11" x14ac:dyDescent="0.25">
      <c r="K179" s="86"/>
    </row>
    <row r="180" spans="11:11" x14ac:dyDescent="0.25">
      <c r="K180" s="86"/>
    </row>
    <row r="181" spans="11:11" x14ac:dyDescent="0.25">
      <c r="K181" s="86"/>
    </row>
    <row r="182" spans="11:11" x14ac:dyDescent="0.25">
      <c r="K182" s="86"/>
    </row>
    <row r="183" spans="11:11" x14ac:dyDescent="0.25">
      <c r="K183" s="86"/>
    </row>
    <row r="184" spans="11:11" x14ac:dyDescent="0.25">
      <c r="K184" s="86"/>
    </row>
    <row r="185" spans="11:11" x14ac:dyDescent="0.25">
      <c r="K185" s="86"/>
    </row>
    <row r="186" spans="11:11" x14ac:dyDescent="0.25">
      <c r="K186" s="86"/>
    </row>
    <row r="187" spans="11:11" x14ac:dyDescent="0.25">
      <c r="K187" s="86"/>
    </row>
    <row r="188" spans="11:11" x14ac:dyDescent="0.25">
      <c r="K188" s="86"/>
    </row>
    <row r="189" spans="11:11" x14ac:dyDescent="0.25">
      <c r="K189" s="86"/>
    </row>
    <row r="190" spans="11:11" x14ac:dyDescent="0.25">
      <c r="K190" s="86"/>
    </row>
    <row r="191" spans="11:11" x14ac:dyDescent="0.25">
      <c r="K191" s="86"/>
    </row>
    <row r="192" spans="11:11" x14ac:dyDescent="0.25">
      <c r="K192" s="86"/>
    </row>
    <row r="193" spans="11:11" x14ac:dyDescent="0.25">
      <c r="K193" s="86"/>
    </row>
    <row r="194" spans="11:11" x14ac:dyDescent="0.25">
      <c r="K194" s="86"/>
    </row>
    <row r="195" spans="11:11" x14ac:dyDescent="0.25">
      <c r="K195" s="86"/>
    </row>
    <row r="196" spans="11:11" x14ac:dyDescent="0.25">
      <c r="K196" s="86"/>
    </row>
    <row r="197" spans="11:11" x14ac:dyDescent="0.25">
      <c r="K197" s="86"/>
    </row>
    <row r="198" spans="11:11" x14ac:dyDescent="0.25">
      <c r="K198" s="86"/>
    </row>
    <row r="199" spans="11:11" x14ac:dyDescent="0.25">
      <c r="K199" s="86"/>
    </row>
    <row r="200" spans="11:11" x14ac:dyDescent="0.25">
      <c r="K200" s="86"/>
    </row>
    <row r="201" spans="11:11" x14ac:dyDescent="0.25">
      <c r="K201" s="86"/>
    </row>
    <row r="202" spans="11:11" x14ac:dyDescent="0.25">
      <c r="K202" s="86"/>
    </row>
    <row r="203" spans="11:11" x14ac:dyDescent="0.25">
      <c r="K203" s="86"/>
    </row>
    <row r="204" spans="11:11" x14ac:dyDescent="0.25">
      <c r="K204" s="86"/>
    </row>
    <row r="205" spans="11:11" x14ac:dyDescent="0.25">
      <c r="K205" s="86"/>
    </row>
    <row r="206" spans="11:11" x14ac:dyDescent="0.25">
      <c r="K206" s="86"/>
    </row>
    <row r="207" spans="11:11" x14ac:dyDescent="0.25">
      <c r="K207" s="86"/>
    </row>
    <row r="208" spans="11:11" x14ac:dyDescent="0.25">
      <c r="K208" s="86"/>
    </row>
    <row r="209" spans="11:11" x14ac:dyDescent="0.25">
      <c r="K209" s="86"/>
    </row>
    <row r="210" spans="11:11" x14ac:dyDescent="0.25">
      <c r="K210" s="86"/>
    </row>
    <row r="211" spans="11:11" x14ac:dyDescent="0.25">
      <c r="K211" s="86"/>
    </row>
    <row r="212" spans="11:11" x14ac:dyDescent="0.25">
      <c r="K212" s="86"/>
    </row>
    <row r="213" spans="11:11" x14ac:dyDescent="0.25">
      <c r="K213" s="86"/>
    </row>
    <row r="214" spans="11:11" x14ac:dyDescent="0.25">
      <c r="K214" s="86"/>
    </row>
    <row r="215" spans="11:11" x14ac:dyDescent="0.25">
      <c r="K215" s="86"/>
    </row>
    <row r="216" spans="11:11" x14ac:dyDescent="0.25">
      <c r="K216" s="86"/>
    </row>
    <row r="217" spans="11:11" x14ac:dyDescent="0.25">
      <c r="K217" s="86"/>
    </row>
    <row r="218" spans="11:11" x14ac:dyDescent="0.25">
      <c r="K218" s="86"/>
    </row>
    <row r="219" spans="11:11" x14ac:dyDescent="0.25">
      <c r="K219" s="86"/>
    </row>
    <row r="220" spans="11:11" x14ac:dyDescent="0.25">
      <c r="K220" s="86"/>
    </row>
    <row r="221" spans="11:11" x14ac:dyDescent="0.25">
      <c r="K221" s="86"/>
    </row>
    <row r="222" spans="11:11" x14ac:dyDescent="0.25">
      <c r="K222" s="86"/>
    </row>
    <row r="223" spans="11:11" x14ac:dyDescent="0.25">
      <c r="K223" s="86"/>
    </row>
    <row r="224" spans="11:11" x14ac:dyDescent="0.25">
      <c r="K224" s="86"/>
    </row>
    <row r="225" spans="11:11" x14ac:dyDescent="0.25">
      <c r="K225" s="86"/>
    </row>
    <row r="226" spans="11:11" x14ac:dyDescent="0.25">
      <c r="K226" s="86"/>
    </row>
    <row r="227" spans="11:11" x14ac:dyDescent="0.25">
      <c r="K227" s="86"/>
    </row>
    <row r="228" spans="11:11" x14ac:dyDescent="0.25">
      <c r="K228" s="86"/>
    </row>
    <row r="229" spans="11:11" x14ac:dyDescent="0.25">
      <c r="K229" s="86"/>
    </row>
    <row r="230" spans="11:11" x14ac:dyDescent="0.25">
      <c r="K230" s="86"/>
    </row>
    <row r="231" spans="11:11" x14ac:dyDescent="0.25">
      <c r="K231" s="86"/>
    </row>
    <row r="232" spans="11:11" x14ac:dyDescent="0.25">
      <c r="K232" s="86"/>
    </row>
    <row r="233" spans="11:11" x14ac:dyDescent="0.25">
      <c r="K233" s="86"/>
    </row>
    <row r="234" spans="11:11" x14ac:dyDescent="0.25">
      <c r="K234" s="86"/>
    </row>
    <row r="235" spans="11:11" x14ac:dyDescent="0.25">
      <c r="K235" s="86"/>
    </row>
    <row r="236" spans="11:11" x14ac:dyDescent="0.25">
      <c r="K236" s="86"/>
    </row>
    <row r="237" spans="11:11" x14ac:dyDescent="0.25">
      <c r="K237" s="86"/>
    </row>
    <row r="238" spans="11:11" x14ac:dyDescent="0.25">
      <c r="K238" s="86"/>
    </row>
    <row r="239" spans="11:11" x14ac:dyDescent="0.25">
      <c r="K239" s="86"/>
    </row>
    <row r="240" spans="11:11" x14ac:dyDescent="0.25">
      <c r="K240" s="86"/>
    </row>
    <row r="241" spans="11:11" x14ac:dyDescent="0.25">
      <c r="K241" s="86"/>
    </row>
    <row r="242" spans="11:11" x14ac:dyDescent="0.25">
      <c r="K242" s="86"/>
    </row>
    <row r="243" spans="11:11" x14ac:dyDescent="0.25">
      <c r="K243" s="86"/>
    </row>
    <row r="244" spans="11:11" x14ac:dyDescent="0.25">
      <c r="K244" s="86"/>
    </row>
    <row r="245" spans="11:11" x14ac:dyDescent="0.25">
      <c r="K245" s="86"/>
    </row>
    <row r="246" spans="11:11" x14ac:dyDescent="0.25">
      <c r="K246" s="86"/>
    </row>
    <row r="247" spans="11:11" x14ac:dyDescent="0.25">
      <c r="K247" s="86"/>
    </row>
    <row r="248" spans="11:11" x14ac:dyDescent="0.25">
      <c r="K248" s="86"/>
    </row>
    <row r="249" spans="11:11" x14ac:dyDescent="0.25">
      <c r="K249" s="86"/>
    </row>
    <row r="250" spans="11:11" x14ac:dyDescent="0.25">
      <c r="K250" s="86"/>
    </row>
    <row r="251" spans="11:11" x14ac:dyDescent="0.25">
      <c r="K251" s="86"/>
    </row>
    <row r="252" spans="11:11" x14ac:dyDescent="0.25">
      <c r="K252" s="86"/>
    </row>
    <row r="253" spans="11:11" x14ac:dyDescent="0.25">
      <c r="K253" s="86"/>
    </row>
    <row r="254" spans="11:11" x14ac:dyDescent="0.25">
      <c r="K254" s="86"/>
    </row>
    <row r="255" spans="11:11" x14ac:dyDescent="0.25">
      <c r="K255" s="86"/>
    </row>
    <row r="256" spans="11:11" x14ac:dyDescent="0.25">
      <c r="K256" s="86"/>
    </row>
    <row r="257" spans="11:11" x14ac:dyDescent="0.25">
      <c r="K257" s="86"/>
    </row>
    <row r="258" spans="11:11" x14ac:dyDescent="0.25">
      <c r="K258" s="86"/>
    </row>
    <row r="259" spans="11:11" x14ac:dyDescent="0.25">
      <c r="K259" s="86"/>
    </row>
    <row r="260" spans="11:11" x14ac:dyDescent="0.25">
      <c r="K260" s="86"/>
    </row>
    <row r="261" spans="11:11" x14ac:dyDescent="0.25">
      <c r="K261" s="86"/>
    </row>
    <row r="262" spans="11:11" x14ac:dyDescent="0.25">
      <c r="K262" s="86"/>
    </row>
    <row r="263" spans="11:11" x14ac:dyDescent="0.25">
      <c r="K263" s="86"/>
    </row>
    <row r="264" spans="11:11" x14ac:dyDescent="0.25">
      <c r="K264" s="86"/>
    </row>
    <row r="265" spans="11:11" x14ac:dyDescent="0.25">
      <c r="K265" s="86"/>
    </row>
    <row r="266" spans="11:11" x14ac:dyDescent="0.25">
      <c r="K266" s="86"/>
    </row>
    <row r="267" spans="11:11" x14ac:dyDescent="0.25">
      <c r="K267" s="86"/>
    </row>
    <row r="268" spans="11:11" x14ac:dyDescent="0.25">
      <c r="K268" s="86"/>
    </row>
    <row r="269" spans="11:11" x14ac:dyDescent="0.25">
      <c r="K269" s="86"/>
    </row>
    <row r="270" spans="11:11" x14ac:dyDescent="0.25">
      <c r="K270" s="86"/>
    </row>
    <row r="271" spans="11:11" x14ac:dyDescent="0.25">
      <c r="K271" s="86"/>
    </row>
    <row r="272" spans="11:11" x14ac:dyDescent="0.25">
      <c r="K272" s="86"/>
    </row>
    <row r="273" spans="11:11" x14ac:dyDescent="0.25">
      <c r="K273" s="86"/>
    </row>
    <row r="274" spans="11:11" x14ac:dyDescent="0.25">
      <c r="K274" s="86"/>
    </row>
    <row r="275" spans="11:11" x14ac:dyDescent="0.25">
      <c r="K275" s="86"/>
    </row>
    <row r="276" spans="11:11" x14ac:dyDescent="0.25">
      <c r="K276" s="86"/>
    </row>
    <row r="277" spans="11:11" x14ac:dyDescent="0.25">
      <c r="K277" s="86"/>
    </row>
    <row r="278" spans="11:11" x14ac:dyDescent="0.25">
      <c r="K278" s="86"/>
    </row>
    <row r="279" spans="11:11" x14ac:dyDescent="0.25">
      <c r="K279" s="86"/>
    </row>
    <row r="280" spans="11:11" x14ac:dyDescent="0.25">
      <c r="K280" s="86"/>
    </row>
    <row r="281" spans="11:11" x14ac:dyDescent="0.25">
      <c r="K281" s="86"/>
    </row>
    <row r="282" spans="11:11" x14ac:dyDescent="0.25">
      <c r="K282" s="86"/>
    </row>
    <row r="283" spans="11:11" x14ac:dyDescent="0.25">
      <c r="K283" s="86"/>
    </row>
    <row r="284" spans="11:11" x14ac:dyDescent="0.25">
      <c r="K284" s="86"/>
    </row>
    <row r="285" spans="11:11" x14ac:dyDescent="0.25">
      <c r="K285" s="86"/>
    </row>
    <row r="286" spans="11:11" x14ac:dyDescent="0.25">
      <c r="K286" s="86"/>
    </row>
    <row r="287" spans="11:11" x14ac:dyDescent="0.25">
      <c r="K287" s="86"/>
    </row>
    <row r="288" spans="11:11" x14ac:dyDescent="0.25">
      <c r="K288" s="86"/>
    </row>
    <row r="289" spans="11:11" x14ac:dyDescent="0.25">
      <c r="K289" s="86"/>
    </row>
    <row r="290" spans="11:11" x14ac:dyDescent="0.25">
      <c r="K290" s="86"/>
    </row>
    <row r="291" spans="11:11" x14ac:dyDescent="0.25">
      <c r="K291" s="86"/>
    </row>
    <row r="292" spans="11:11" x14ac:dyDescent="0.25">
      <c r="K292" s="86"/>
    </row>
    <row r="293" spans="11:11" x14ac:dyDescent="0.25">
      <c r="K293" s="86"/>
    </row>
    <row r="294" spans="11:11" x14ac:dyDescent="0.25">
      <c r="K294" s="86"/>
    </row>
    <row r="295" spans="11:11" x14ac:dyDescent="0.25">
      <c r="K295" s="86"/>
    </row>
    <row r="296" spans="11:11" x14ac:dyDescent="0.25">
      <c r="K296" s="86"/>
    </row>
    <row r="297" spans="11:11" x14ac:dyDescent="0.25">
      <c r="K297" s="86"/>
    </row>
    <row r="298" spans="11:11" x14ac:dyDescent="0.25">
      <c r="K298" s="86"/>
    </row>
    <row r="299" spans="11:11" x14ac:dyDescent="0.25">
      <c r="K299" s="86"/>
    </row>
    <row r="300" spans="11:11" x14ac:dyDescent="0.25">
      <c r="K300" s="86"/>
    </row>
    <row r="301" spans="11:11" x14ac:dyDescent="0.25">
      <c r="K301" s="86"/>
    </row>
    <row r="302" spans="11:11" x14ac:dyDescent="0.25">
      <c r="K302" s="86"/>
    </row>
    <row r="303" spans="11:11" x14ac:dyDescent="0.25">
      <c r="K303" s="86"/>
    </row>
    <row r="304" spans="11:11" x14ac:dyDescent="0.25">
      <c r="K304" s="86"/>
    </row>
    <row r="305" spans="11:11" x14ac:dyDescent="0.25">
      <c r="K305" s="86"/>
    </row>
    <row r="306" spans="11:11" x14ac:dyDescent="0.25">
      <c r="K306" s="86"/>
    </row>
    <row r="307" spans="11:11" x14ac:dyDescent="0.25">
      <c r="K307" s="86"/>
    </row>
    <row r="308" spans="11:11" x14ac:dyDescent="0.25">
      <c r="K308" s="86"/>
    </row>
    <row r="309" spans="11:11" x14ac:dyDescent="0.25">
      <c r="K309" s="86"/>
    </row>
    <row r="310" spans="11:11" x14ac:dyDescent="0.25">
      <c r="K310" s="86"/>
    </row>
    <row r="311" spans="11:11" x14ac:dyDescent="0.25">
      <c r="K311" s="86"/>
    </row>
    <row r="312" spans="11:11" x14ac:dyDescent="0.25">
      <c r="K312" s="86"/>
    </row>
    <row r="313" spans="11:11" x14ac:dyDescent="0.25">
      <c r="K313" s="86"/>
    </row>
    <row r="314" spans="11:11" x14ac:dyDescent="0.25">
      <c r="K314" s="86"/>
    </row>
    <row r="315" spans="11:11" x14ac:dyDescent="0.25">
      <c r="K315" s="86"/>
    </row>
    <row r="316" spans="11:11" x14ac:dyDescent="0.25">
      <c r="K316" s="86"/>
    </row>
    <row r="317" spans="11:11" x14ac:dyDescent="0.25">
      <c r="K317" s="86"/>
    </row>
    <row r="318" spans="11:11" x14ac:dyDescent="0.25">
      <c r="K318" s="86"/>
    </row>
    <row r="319" spans="11:11" x14ac:dyDescent="0.25">
      <c r="K319" s="86"/>
    </row>
    <row r="320" spans="11:11" x14ac:dyDescent="0.25">
      <c r="K320" s="86"/>
    </row>
    <row r="321" spans="11:11" x14ac:dyDescent="0.25">
      <c r="K321" s="86"/>
    </row>
    <row r="322" spans="11:11" x14ac:dyDescent="0.25">
      <c r="K322" s="86"/>
    </row>
    <row r="323" spans="11:11" x14ac:dyDescent="0.25">
      <c r="K323" s="86"/>
    </row>
    <row r="324" spans="11:11" x14ac:dyDescent="0.25">
      <c r="K324" s="86"/>
    </row>
    <row r="325" spans="11:11" x14ac:dyDescent="0.25">
      <c r="K325" s="86"/>
    </row>
    <row r="326" spans="11:11" x14ac:dyDescent="0.25">
      <c r="K326" s="86"/>
    </row>
    <row r="327" spans="11:11" x14ac:dyDescent="0.25">
      <c r="K327" s="86"/>
    </row>
    <row r="328" spans="11:11" x14ac:dyDescent="0.25">
      <c r="K328" s="86"/>
    </row>
    <row r="329" spans="11:11" x14ac:dyDescent="0.25">
      <c r="K329" s="86"/>
    </row>
    <row r="330" spans="11:11" x14ac:dyDescent="0.25">
      <c r="K330" s="86"/>
    </row>
    <row r="331" spans="11:11" x14ac:dyDescent="0.25">
      <c r="K331" s="86"/>
    </row>
    <row r="332" spans="11:11" x14ac:dyDescent="0.25">
      <c r="K332" s="86"/>
    </row>
    <row r="333" spans="11:11" x14ac:dyDescent="0.25">
      <c r="K333" s="86"/>
    </row>
    <row r="334" spans="11:11" x14ac:dyDescent="0.25">
      <c r="K334" s="86"/>
    </row>
    <row r="335" spans="11:11" x14ac:dyDescent="0.25">
      <c r="K335" s="86"/>
    </row>
    <row r="336" spans="11:11" x14ac:dyDescent="0.25">
      <c r="K336" s="86"/>
    </row>
    <row r="337" spans="11:11" x14ac:dyDescent="0.25">
      <c r="K337" s="86"/>
    </row>
    <row r="338" spans="11:11" x14ac:dyDescent="0.25">
      <c r="K338" s="86"/>
    </row>
    <row r="339" spans="11:11" x14ac:dyDescent="0.25">
      <c r="K339" s="86"/>
    </row>
    <row r="340" spans="11:11" x14ac:dyDescent="0.25">
      <c r="K340" s="86"/>
    </row>
    <row r="341" spans="11:11" x14ac:dyDescent="0.25">
      <c r="K341" s="86"/>
    </row>
    <row r="342" spans="11:11" x14ac:dyDescent="0.25">
      <c r="K342" s="86"/>
    </row>
    <row r="343" spans="11:11" x14ac:dyDescent="0.25">
      <c r="K343" s="86"/>
    </row>
    <row r="344" spans="11:11" x14ac:dyDescent="0.25">
      <c r="K344" s="86"/>
    </row>
    <row r="345" spans="11:11" x14ac:dyDescent="0.25">
      <c r="K345" s="86"/>
    </row>
    <row r="346" spans="11:11" x14ac:dyDescent="0.25">
      <c r="K346" s="86"/>
    </row>
    <row r="347" spans="11:11" x14ac:dyDescent="0.25">
      <c r="K347" s="86"/>
    </row>
    <row r="348" spans="11:11" x14ac:dyDescent="0.25">
      <c r="K348" s="86"/>
    </row>
    <row r="349" spans="11:11" x14ac:dyDescent="0.25">
      <c r="K349" s="86"/>
    </row>
    <row r="350" spans="11:11" x14ac:dyDescent="0.25">
      <c r="K350" s="86"/>
    </row>
    <row r="351" spans="11:11" x14ac:dyDescent="0.25">
      <c r="K351" s="86"/>
    </row>
    <row r="352" spans="11:11" x14ac:dyDescent="0.25">
      <c r="K352" s="86"/>
    </row>
    <row r="353" spans="11:11" x14ac:dyDescent="0.25">
      <c r="K353" s="86"/>
    </row>
    <row r="354" spans="11:11" x14ac:dyDescent="0.25">
      <c r="K354" s="86"/>
    </row>
    <row r="355" spans="11:11" x14ac:dyDescent="0.25">
      <c r="K355" s="86"/>
    </row>
    <row r="356" spans="11:11" x14ac:dyDescent="0.25">
      <c r="K356" s="86"/>
    </row>
    <row r="357" spans="11:11" x14ac:dyDescent="0.25">
      <c r="K357" s="86"/>
    </row>
    <row r="358" spans="11:11" x14ac:dyDescent="0.25">
      <c r="K358" s="86"/>
    </row>
    <row r="359" spans="11:11" x14ac:dyDescent="0.25">
      <c r="K359" s="86"/>
    </row>
    <row r="360" spans="11:11" x14ac:dyDescent="0.25">
      <c r="K360" s="86"/>
    </row>
    <row r="361" spans="11:11" x14ac:dyDescent="0.25">
      <c r="K361" s="86"/>
    </row>
    <row r="362" spans="11:11" x14ac:dyDescent="0.25">
      <c r="K362" s="86"/>
    </row>
    <row r="363" spans="11:11" x14ac:dyDescent="0.25">
      <c r="K363" s="86"/>
    </row>
    <row r="364" spans="11:11" x14ac:dyDescent="0.25">
      <c r="K364" s="86"/>
    </row>
    <row r="365" spans="11:11" x14ac:dyDescent="0.25">
      <c r="K365" s="86"/>
    </row>
    <row r="366" spans="11:11" x14ac:dyDescent="0.25">
      <c r="K366" s="86"/>
    </row>
    <row r="367" spans="11:11" x14ac:dyDescent="0.25">
      <c r="K367" s="86"/>
    </row>
    <row r="368" spans="11:11" x14ac:dyDescent="0.25">
      <c r="K368" s="86"/>
    </row>
    <row r="369" spans="11:11" x14ac:dyDescent="0.25">
      <c r="K369" s="86"/>
    </row>
    <row r="370" spans="11:11" x14ac:dyDescent="0.25">
      <c r="K370" s="86"/>
    </row>
    <row r="371" spans="11:11" x14ac:dyDescent="0.25">
      <c r="K371" s="86"/>
    </row>
    <row r="372" spans="11:11" x14ac:dyDescent="0.25">
      <c r="K372" s="86"/>
    </row>
    <row r="373" spans="11:11" x14ac:dyDescent="0.25">
      <c r="K373" s="86"/>
    </row>
    <row r="374" spans="11:11" x14ac:dyDescent="0.25">
      <c r="K374" s="86"/>
    </row>
    <row r="375" spans="11:11" x14ac:dyDescent="0.25">
      <c r="K375" s="86"/>
    </row>
    <row r="376" spans="11:11" x14ac:dyDescent="0.25">
      <c r="K376" s="86"/>
    </row>
    <row r="377" spans="11:11" x14ac:dyDescent="0.25">
      <c r="K377" s="86"/>
    </row>
    <row r="378" spans="11:11" x14ac:dyDescent="0.25">
      <c r="K378" s="86"/>
    </row>
    <row r="379" spans="11:11" x14ac:dyDescent="0.25">
      <c r="K379" s="86"/>
    </row>
    <row r="380" spans="11:11" x14ac:dyDescent="0.25">
      <c r="K380" s="86"/>
    </row>
    <row r="381" spans="11:11" x14ac:dyDescent="0.25">
      <c r="K381" s="86"/>
    </row>
    <row r="382" spans="11:11" x14ac:dyDescent="0.25">
      <c r="K382" s="86"/>
    </row>
    <row r="383" spans="11:11" x14ac:dyDescent="0.25">
      <c r="K383" s="86"/>
    </row>
    <row r="384" spans="11:11" x14ac:dyDescent="0.25">
      <c r="K384" s="86"/>
    </row>
    <row r="385" spans="11:11" x14ac:dyDescent="0.25">
      <c r="K385" s="86"/>
    </row>
    <row r="386" spans="11:11" x14ac:dyDescent="0.25">
      <c r="K386" s="86"/>
    </row>
    <row r="387" spans="11:11" x14ac:dyDescent="0.25">
      <c r="K387" s="86"/>
    </row>
    <row r="388" spans="11:11" x14ac:dyDescent="0.25">
      <c r="K388" s="86"/>
    </row>
    <row r="389" spans="11:11" x14ac:dyDescent="0.25">
      <c r="K389" s="86"/>
    </row>
    <row r="390" spans="11:11" x14ac:dyDescent="0.25">
      <c r="K390" s="86"/>
    </row>
    <row r="391" spans="11:11" x14ac:dyDescent="0.25">
      <c r="K391" s="86"/>
    </row>
    <row r="392" spans="11:11" x14ac:dyDescent="0.25">
      <c r="K392" s="86"/>
    </row>
    <row r="393" spans="11:11" x14ac:dyDescent="0.25">
      <c r="K393" s="86"/>
    </row>
    <row r="394" spans="11:11" x14ac:dyDescent="0.25">
      <c r="K394" s="86"/>
    </row>
    <row r="395" spans="11:11" x14ac:dyDescent="0.25">
      <c r="K395" s="86"/>
    </row>
    <row r="396" spans="11:11" x14ac:dyDescent="0.25">
      <c r="K396" s="86"/>
    </row>
    <row r="397" spans="11:11" x14ac:dyDescent="0.25">
      <c r="K397" s="86"/>
    </row>
    <row r="398" spans="11:11" x14ac:dyDescent="0.25">
      <c r="K398" s="86"/>
    </row>
    <row r="399" spans="11:11" x14ac:dyDescent="0.25">
      <c r="K399" s="86"/>
    </row>
    <row r="400" spans="11:11" x14ac:dyDescent="0.25">
      <c r="K400" s="86"/>
    </row>
    <row r="401" spans="11:11" x14ac:dyDescent="0.25">
      <c r="K401" s="86"/>
    </row>
    <row r="402" spans="11:11" x14ac:dyDescent="0.25">
      <c r="K402" s="86"/>
    </row>
    <row r="403" spans="11:11" x14ac:dyDescent="0.25">
      <c r="K403" s="86"/>
    </row>
    <row r="404" spans="11:11" x14ac:dyDescent="0.25">
      <c r="K404" s="86"/>
    </row>
    <row r="405" spans="11:11" x14ac:dyDescent="0.25">
      <c r="K405" s="86"/>
    </row>
    <row r="406" spans="11:11" x14ac:dyDescent="0.25">
      <c r="K406" s="86"/>
    </row>
    <row r="407" spans="11:11" x14ac:dyDescent="0.25">
      <c r="K407" s="86"/>
    </row>
    <row r="408" spans="11:11" x14ac:dyDescent="0.25">
      <c r="K408" s="86"/>
    </row>
    <row r="409" spans="11:11" x14ac:dyDescent="0.25">
      <c r="K409" s="86"/>
    </row>
    <row r="410" spans="11:11" x14ac:dyDescent="0.25">
      <c r="K410" s="86"/>
    </row>
    <row r="411" spans="11:11" x14ac:dyDescent="0.25">
      <c r="K411" s="86"/>
    </row>
    <row r="412" spans="11:11" x14ac:dyDescent="0.25">
      <c r="K412" s="86"/>
    </row>
    <row r="413" spans="11:11" x14ac:dyDescent="0.25">
      <c r="K413" s="86"/>
    </row>
    <row r="414" spans="11:11" x14ac:dyDescent="0.25">
      <c r="K414" s="86"/>
    </row>
    <row r="415" spans="11:11" x14ac:dyDescent="0.25">
      <c r="K415" s="86"/>
    </row>
    <row r="416" spans="11:11" x14ac:dyDescent="0.25">
      <c r="K416" s="86"/>
    </row>
    <row r="417" spans="11:11" x14ac:dyDescent="0.25">
      <c r="K417" s="86"/>
    </row>
    <row r="418" spans="11:11" x14ac:dyDescent="0.25">
      <c r="K418" s="86"/>
    </row>
    <row r="419" spans="11:11" x14ac:dyDescent="0.25">
      <c r="K419" s="86"/>
    </row>
    <row r="420" spans="11:11" x14ac:dyDescent="0.25">
      <c r="K420" s="86"/>
    </row>
    <row r="421" spans="11:11" x14ac:dyDescent="0.25">
      <c r="K421" s="86"/>
    </row>
    <row r="422" spans="11:11" x14ac:dyDescent="0.25">
      <c r="K422" s="86"/>
    </row>
    <row r="423" spans="11:11" x14ac:dyDescent="0.25">
      <c r="K423" s="86"/>
    </row>
    <row r="424" spans="11:11" x14ac:dyDescent="0.25">
      <c r="K424" s="86"/>
    </row>
    <row r="425" spans="11:11" x14ac:dyDescent="0.25">
      <c r="K425" s="86"/>
    </row>
    <row r="426" spans="11:11" x14ac:dyDescent="0.25">
      <c r="K426" s="86"/>
    </row>
    <row r="427" spans="11:11" x14ac:dyDescent="0.25">
      <c r="K427" s="86"/>
    </row>
    <row r="428" spans="11:11" x14ac:dyDescent="0.25">
      <c r="K428" s="86"/>
    </row>
    <row r="429" spans="11:11" x14ac:dyDescent="0.25">
      <c r="K429" s="86"/>
    </row>
    <row r="430" spans="11:11" x14ac:dyDescent="0.25">
      <c r="K430" s="86"/>
    </row>
    <row r="431" spans="11:11" x14ac:dyDescent="0.25">
      <c r="K431" s="86"/>
    </row>
    <row r="432" spans="11:11" x14ac:dyDescent="0.25">
      <c r="K432" s="86"/>
    </row>
    <row r="433" spans="11:11" x14ac:dyDescent="0.25">
      <c r="K433" s="86"/>
    </row>
    <row r="434" spans="11:11" x14ac:dyDescent="0.25">
      <c r="K434" s="86"/>
    </row>
    <row r="435" spans="11:11" x14ac:dyDescent="0.25">
      <c r="K435" s="86"/>
    </row>
    <row r="436" spans="11:11" x14ac:dyDescent="0.25">
      <c r="K436" s="86"/>
    </row>
    <row r="437" spans="11:11" x14ac:dyDescent="0.25">
      <c r="K437" s="86"/>
    </row>
    <row r="438" spans="11:11" x14ac:dyDescent="0.25">
      <c r="K438" s="86"/>
    </row>
    <row r="439" spans="11:11" x14ac:dyDescent="0.25">
      <c r="K439" s="86"/>
    </row>
    <row r="440" spans="11:11" x14ac:dyDescent="0.25">
      <c r="K440" s="86"/>
    </row>
    <row r="441" spans="11:11" x14ac:dyDescent="0.25">
      <c r="K441" s="86"/>
    </row>
    <row r="442" spans="11:11" x14ac:dyDescent="0.25">
      <c r="K442" s="86"/>
    </row>
    <row r="443" spans="11:11" x14ac:dyDescent="0.25">
      <c r="K443" s="86"/>
    </row>
    <row r="444" spans="11:11" x14ac:dyDescent="0.25">
      <c r="K444" s="86"/>
    </row>
    <row r="445" spans="11:11" x14ac:dyDescent="0.25">
      <c r="K445" s="86"/>
    </row>
    <row r="446" spans="11:11" x14ac:dyDescent="0.25">
      <c r="K446" s="86"/>
    </row>
    <row r="447" spans="11:11" x14ac:dyDescent="0.25">
      <c r="K447" s="86"/>
    </row>
    <row r="448" spans="11:11" x14ac:dyDescent="0.25">
      <c r="K448" s="86"/>
    </row>
    <row r="449" spans="11:11" x14ac:dyDescent="0.25">
      <c r="K449" s="86"/>
    </row>
    <row r="450" spans="11:11" x14ac:dyDescent="0.25">
      <c r="K450" s="86"/>
    </row>
    <row r="451" spans="11:11" x14ac:dyDescent="0.25">
      <c r="K451" s="86"/>
    </row>
    <row r="452" spans="11:11" x14ac:dyDescent="0.25">
      <c r="K452" s="86"/>
    </row>
    <row r="453" spans="11:11" x14ac:dyDescent="0.25">
      <c r="K453" s="86"/>
    </row>
    <row r="454" spans="11:11" x14ac:dyDescent="0.25">
      <c r="K454" s="86"/>
    </row>
    <row r="455" spans="11:11" x14ac:dyDescent="0.25">
      <c r="K455" s="86"/>
    </row>
    <row r="456" spans="11:11" x14ac:dyDescent="0.25">
      <c r="K456" s="86"/>
    </row>
    <row r="457" spans="11:11" x14ac:dyDescent="0.25">
      <c r="K457" s="86"/>
    </row>
    <row r="458" spans="11:11" x14ac:dyDescent="0.25">
      <c r="K458" s="86"/>
    </row>
    <row r="459" spans="11:11" x14ac:dyDescent="0.25">
      <c r="K459" s="86"/>
    </row>
    <row r="460" spans="11:11" x14ac:dyDescent="0.25">
      <c r="K460" s="86"/>
    </row>
    <row r="461" spans="11:11" x14ac:dyDescent="0.25">
      <c r="K461" s="86"/>
    </row>
    <row r="462" spans="11:11" x14ac:dyDescent="0.25">
      <c r="K462" s="86"/>
    </row>
    <row r="463" spans="11:11" x14ac:dyDescent="0.25">
      <c r="K463" s="86"/>
    </row>
    <row r="464" spans="11:11" x14ac:dyDescent="0.25">
      <c r="K464" s="86"/>
    </row>
    <row r="465" spans="11:11" x14ac:dyDescent="0.25">
      <c r="K465" s="86"/>
    </row>
    <row r="466" spans="11:11" x14ac:dyDescent="0.25">
      <c r="K466" s="86"/>
    </row>
    <row r="467" spans="11:11" x14ac:dyDescent="0.25">
      <c r="K467" s="86"/>
    </row>
    <row r="468" spans="11:11" x14ac:dyDescent="0.25">
      <c r="K468" s="86"/>
    </row>
    <row r="469" spans="11:11" x14ac:dyDescent="0.25">
      <c r="K469" s="86"/>
    </row>
    <row r="470" spans="11:11" x14ac:dyDescent="0.25">
      <c r="K470" s="86"/>
    </row>
    <row r="471" spans="11:11" x14ac:dyDescent="0.25">
      <c r="K471" s="86"/>
    </row>
    <row r="472" spans="11:11" x14ac:dyDescent="0.25">
      <c r="K472" s="86"/>
    </row>
    <row r="473" spans="11:11" x14ac:dyDescent="0.25">
      <c r="K473" s="86"/>
    </row>
    <row r="474" spans="11:11" x14ac:dyDescent="0.25">
      <c r="K474" s="86"/>
    </row>
    <row r="475" spans="11:11" x14ac:dyDescent="0.25">
      <c r="K475" s="86"/>
    </row>
    <row r="476" spans="11:11" x14ac:dyDescent="0.25">
      <c r="K476" s="86"/>
    </row>
    <row r="477" spans="11:11" x14ac:dyDescent="0.25">
      <c r="K477" s="86"/>
    </row>
    <row r="478" spans="11:11" x14ac:dyDescent="0.25">
      <c r="K478" s="86"/>
    </row>
    <row r="479" spans="11:11" x14ac:dyDescent="0.25">
      <c r="K479" s="86"/>
    </row>
    <row r="480" spans="11:11" x14ac:dyDescent="0.25">
      <c r="K480" s="86"/>
    </row>
    <row r="481" spans="11:11" x14ac:dyDescent="0.25">
      <c r="K481" s="86"/>
    </row>
    <row r="482" spans="11:11" x14ac:dyDescent="0.25">
      <c r="K482" s="86"/>
    </row>
    <row r="483" spans="11:11" x14ac:dyDescent="0.25">
      <c r="K483" s="86"/>
    </row>
    <row r="484" spans="11:11" x14ac:dyDescent="0.25">
      <c r="K484" s="86"/>
    </row>
    <row r="485" spans="11:11" x14ac:dyDescent="0.25">
      <c r="K485" s="86"/>
    </row>
    <row r="486" spans="11:11" x14ac:dyDescent="0.25">
      <c r="K486" s="86"/>
    </row>
    <row r="487" spans="11:11" x14ac:dyDescent="0.25">
      <c r="K487" s="86"/>
    </row>
    <row r="488" spans="11:11" x14ac:dyDescent="0.25">
      <c r="K488" s="86"/>
    </row>
    <row r="489" spans="11:11" x14ac:dyDescent="0.25">
      <c r="K489" s="86"/>
    </row>
    <row r="490" spans="11:11" x14ac:dyDescent="0.25">
      <c r="K490" s="86"/>
    </row>
    <row r="491" spans="11:11" x14ac:dyDescent="0.25">
      <c r="K491" s="86"/>
    </row>
    <row r="492" spans="11:11" x14ac:dyDescent="0.25">
      <c r="K492" s="86"/>
    </row>
    <row r="493" spans="11:11" x14ac:dyDescent="0.25">
      <c r="K493" s="86"/>
    </row>
    <row r="494" spans="11:11" x14ac:dyDescent="0.25">
      <c r="K494" s="86"/>
    </row>
    <row r="495" spans="11:11" x14ac:dyDescent="0.25">
      <c r="K495" s="86"/>
    </row>
    <row r="496" spans="11:11" x14ac:dyDescent="0.25">
      <c r="K496" s="86"/>
    </row>
    <row r="497" spans="11:11" x14ac:dyDescent="0.25">
      <c r="K497" s="86"/>
    </row>
    <row r="498" spans="11:11" x14ac:dyDescent="0.25">
      <c r="K498" s="86"/>
    </row>
    <row r="499" spans="11:11" x14ac:dyDescent="0.25">
      <c r="K499" s="86"/>
    </row>
    <row r="500" spans="11:11" x14ac:dyDescent="0.25">
      <c r="K500" s="86"/>
    </row>
    <row r="501" spans="11:11" x14ac:dyDescent="0.25">
      <c r="K501" s="86"/>
    </row>
    <row r="502" spans="11:11" x14ac:dyDescent="0.25">
      <c r="K502" s="86"/>
    </row>
    <row r="503" spans="11:11" x14ac:dyDescent="0.25">
      <c r="K503" s="86"/>
    </row>
    <row r="504" spans="11:11" x14ac:dyDescent="0.25">
      <c r="K504" s="86"/>
    </row>
    <row r="505" spans="11:11" x14ac:dyDescent="0.25">
      <c r="K505" s="86"/>
    </row>
    <row r="506" spans="11:11" x14ac:dyDescent="0.25">
      <c r="K506" s="86"/>
    </row>
    <row r="507" spans="11:11" x14ac:dyDescent="0.25">
      <c r="K507" s="86"/>
    </row>
    <row r="508" spans="11:11" x14ac:dyDescent="0.25">
      <c r="K508" s="86"/>
    </row>
    <row r="509" spans="11:11" x14ac:dyDescent="0.25">
      <c r="K509" s="86"/>
    </row>
    <row r="510" spans="11:11" x14ac:dyDescent="0.25">
      <c r="K510" s="86"/>
    </row>
    <row r="511" spans="11:11" x14ac:dyDescent="0.25">
      <c r="K511" s="86"/>
    </row>
    <row r="512" spans="11:11" x14ac:dyDescent="0.25">
      <c r="K512" s="86"/>
    </row>
    <row r="513" spans="11:11" x14ac:dyDescent="0.25">
      <c r="K513" s="86"/>
    </row>
    <row r="514" spans="11:11" x14ac:dyDescent="0.25">
      <c r="K514" s="86"/>
    </row>
    <row r="515" spans="11:11" x14ac:dyDescent="0.25">
      <c r="K515" s="86"/>
    </row>
    <row r="516" spans="11:11" x14ac:dyDescent="0.25">
      <c r="K516" s="86"/>
    </row>
    <row r="517" spans="11:11" x14ac:dyDescent="0.25">
      <c r="K517" s="86"/>
    </row>
    <row r="518" spans="11:11" x14ac:dyDescent="0.25">
      <c r="K518" s="86"/>
    </row>
    <row r="519" spans="11:11" x14ac:dyDescent="0.25">
      <c r="K519" s="86"/>
    </row>
    <row r="520" spans="11:11" x14ac:dyDescent="0.25">
      <c r="K520" s="86"/>
    </row>
    <row r="521" spans="11:11" x14ac:dyDescent="0.25">
      <c r="K521" s="86"/>
    </row>
    <row r="522" spans="11:11" x14ac:dyDescent="0.25">
      <c r="K522" s="86"/>
    </row>
    <row r="523" spans="11:11" x14ac:dyDescent="0.25">
      <c r="K523" s="86"/>
    </row>
    <row r="524" spans="11:11" x14ac:dyDescent="0.25">
      <c r="K524" s="86"/>
    </row>
    <row r="525" spans="11:11" x14ac:dyDescent="0.25">
      <c r="K525" s="86"/>
    </row>
    <row r="526" spans="11:11" x14ac:dyDescent="0.25">
      <c r="K526" s="86"/>
    </row>
    <row r="527" spans="11:11" x14ac:dyDescent="0.25">
      <c r="K527" s="86"/>
    </row>
    <row r="528" spans="11:11" x14ac:dyDescent="0.25">
      <c r="K528" s="86"/>
    </row>
    <row r="529" spans="11:11" x14ac:dyDescent="0.25">
      <c r="K529" s="86"/>
    </row>
    <row r="530" spans="11:11" x14ac:dyDescent="0.25">
      <c r="K530" s="86"/>
    </row>
    <row r="531" spans="11:11" x14ac:dyDescent="0.25">
      <c r="K531" s="86"/>
    </row>
    <row r="532" spans="11:11" x14ac:dyDescent="0.25">
      <c r="K532" s="86"/>
    </row>
    <row r="533" spans="11:11" x14ac:dyDescent="0.25">
      <c r="K533" s="86"/>
    </row>
    <row r="534" spans="11:11" x14ac:dyDescent="0.25">
      <c r="K534" s="86"/>
    </row>
    <row r="535" spans="11:11" x14ac:dyDescent="0.25">
      <c r="K535" s="86"/>
    </row>
    <row r="536" spans="11:11" x14ac:dyDescent="0.25">
      <c r="K536" s="86"/>
    </row>
    <row r="537" spans="11:11" x14ac:dyDescent="0.25">
      <c r="K537" s="86"/>
    </row>
    <row r="538" spans="11:11" x14ac:dyDescent="0.25">
      <c r="K538" s="86"/>
    </row>
    <row r="539" spans="11:11" x14ac:dyDescent="0.25">
      <c r="K539" s="86"/>
    </row>
    <row r="540" spans="11:11" x14ac:dyDescent="0.25">
      <c r="K540" s="86"/>
    </row>
    <row r="541" spans="11:11" x14ac:dyDescent="0.25">
      <c r="K541" s="86"/>
    </row>
    <row r="542" spans="11:11" x14ac:dyDescent="0.25">
      <c r="K542" s="86"/>
    </row>
    <row r="543" spans="11:11" x14ac:dyDescent="0.25">
      <c r="K543" s="86"/>
    </row>
    <row r="544" spans="11:11" x14ac:dyDescent="0.25">
      <c r="K544" s="86"/>
    </row>
    <row r="545" spans="11:11" x14ac:dyDescent="0.25">
      <c r="K545" s="86"/>
    </row>
    <row r="546" spans="11:11" x14ac:dyDescent="0.25">
      <c r="K546" s="86"/>
    </row>
    <row r="547" spans="11:11" x14ac:dyDescent="0.25">
      <c r="K547" s="86"/>
    </row>
    <row r="548" spans="11:11" x14ac:dyDescent="0.25">
      <c r="K548" s="86"/>
    </row>
    <row r="549" spans="11:11" x14ac:dyDescent="0.25">
      <c r="K549" s="86"/>
    </row>
    <row r="550" spans="11:11" x14ac:dyDescent="0.25">
      <c r="K550" s="86"/>
    </row>
    <row r="551" spans="11:11" x14ac:dyDescent="0.25">
      <c r="K551" s="86"/>
    </row>
    <row r="552" spans="11:11" x14ac:dyDescent="0.25">
      <c r="K552" s="86"/>
    </row>
    <row r="553" spans="11:11" x14ac:dyDescent="0.25">
      <c r="K553" s="86"/>
    </row>
    <row r="554" spans="11:11" x14ac:dyDescent="0.25">
      <c r="K554" s="86"/>
    </row>
    <row r="555" spans="11:11" x14ac:dyDescent="0.25">
      <c r="K555" s="86"/>
    </row>
    <row r="556" spans="11:11" x14ac:dyDescent="0.25">
      <c r="K556" s="86"/>
    </row>
    <row r="557" spans="11:11" x14ac:dyDescent="0.25">
      <c r="K557" s="86"/>
    </row>
    <row r="558" spans="11:11" x14ac:dyDescent="0.25">
      <c r="K558" s="86"/>
    </row>
    <row r="559" spans="11:11" x14ac:dyDescent="0.25">
      <c r="K559" s="86"/>
    </row>
    <row r="560" spans="11:11" x14ac:dyDescent="0.25">
      <c r="K560" s="86"/>
    </row>
    <row r="561" spans="11:11" x14ac:dyDescent="0.25">
      <c r="K561" s="86"/>
    </row>
    <row r="562" spans="11:11" x14ac:dyDescent="0.25">
      <c r="K562" s="86"/>
    </row>
    <row r="563" spans="11:11" x14ac:dyDescent="0.25">
      <c r="K563" s="86"/>
    </row>
    <row r="564" spans="11:11" x14ac:dyDescent="0.25">
      <c r="K564" s="86"/>
    </row>
    <row r="565" spans="11:11" x14ac:dyDescent="0.25">
      <c r="K565" s="86"/>
    </row>
    <row r="566" spans="11:11" x14ac:dyDescent="0.25">
      <c r="K566" s="86"/>
    </row>
    <row r="567" spans="11:11" x14ac:dyDescent="0.25">
      <c r="K567" s="86"/>
    </row>
    <row r="568" spans="11:11" x14ac:dyDescent="0.25">
      <c r="K568" s="86"/>
    </row>
    <row r="569" spans="11:11" x14ac:dyDescent="0.25">
      <c r="K569" s="86"/>
    </row>
    <row r="570" spans="11:11" x14ac:dyDescent="0.25">
      <c r="K570" s="86"/>
    </row>
    <row r="571" spans="11:11" x14ac:dyDescent="0.25">
      <c r="K571" s="86"/>
    </row>
    <row r="572" spans="11:11" x14ac:dyDescent="0.25">
      <c r="K572" s="86"/>
    </row>
    <row r="573" spans="11:11" x14ac:dyDescent="0.25">
      <c r="K573" s="86"/>
    </row>
    <row r="574" spans="11:11" x14ac:dyDescent="0.25">
      <c r="K574" s="86"/>
    </row>
    <row r="575" spans="11:11" x14ac:dyDescent="0.25">
      <c r="K575" s="86"/>
    </row>
    <row r="576" spans="11:11" x14ac:dyDescent="0.25">
      <c r="K576" s="86"/>
    </row>
    <row r="577" spans="11:11" x14ac:dyDescent="0.25">
      <c r="K577" s="86"/>
    </row>
    <row r="578" spans="11:11" x14ac:dyDescent="0.25">
      <c r="K578" s="86"/>
    </row>
    <row r="579" spans="11:11" x14ac:dyDescent="0.25">
      <c r="K579" s="86"/>
    </row>
    <row r="580" spans="11:11" x14ac:dyDescent="0.25">
      <c r="K580" s="86"/>
    </row>
    <row r="581" spans="11:11" x14ac:dyDescent="0.25">
      <c r="K581" s="86"/>
    </row>
    <row r="582" spans="11:11" x14ac:dyDescent="0.25">
      <c r="K582" s="86"/>
    </row>
    <row r="583" spans="11:11" x14ac:dyDescent="0.25">
      <c r="K583" s="86"/>
    </row>
    <row r="584" spans="11:11" x14ac:dyDescent="0.25">
      <c r="K584" s="86"/>
    </row>
    <row r="585" spans="11:11" x14ac:dyDescent="0.25">
      <c r="K585" s="86"/>
    </row>
    <row r="586" spans="11:11" x14ac:dyDescent="0.25">
      <c r="K586" s="86"/>
    </row>
    <row r="587" spans="11:11" x14ac:dyDescent="0.25">
      <c r="K587" s="86"/>
    </row>
    <row r="588" spans="11:11" x14ac:dyDescent="0.25">
      <c r="K588" s="86"/>
    </row>
    <row r="589" spans="11:11" x14ac:dyDescent="0.25">
      <c r="K589" s="86"/>
    </row>
    <row r="590" spans="11:11" x14ac:dyDescent="0.25">
      <c r="K590" s="86"/>
    </row>
    <row r="591" spans="11:11" x14ac:dyDescent="0.25">
      <c r="K591" s="86"/>
    </row>
    <row r="592" spans="11:11" x14ac:dyDescent="0.25">
      <c r="K592" s="86"/>
    </row>
    <row r="593" spans="11:11" x14ac:dyDescent="0.25">
      <c r="K593" s="86"/>
    </row>
    <row r="594" spans="11:11" x14ac:dyDescent="0.25">
      <c r="K594" s="86"/>
    </row>
  </sheetData>
  <mergeCells count="20">
    <mergeCell ref="A31:N31"/>
    <mergeCell ref="A38:N38"/>
    <mergeCell ref="B39:N42"/>
    <mergeCell ref="A3:N3"/>
    <mergeCell ref="A24:N24"/>
    <mergeCell ref="A10:N10"/>
    <mergeCell ref="A17:N17"/>
    <mergeCell ref="A48:G48"/>
    <mergeCell ref="B49:E49"/>
    <mergeCell ref="F49:G49"/>
    <mergeCell ref="B50:E50"/>
    <mergeCell ref="B54:E54"/>
    <mergeCell ref="F54:G54"/>
    <mergeCell ref="F50:G50"/>
    <mergeCell ref="B51:E51"/>
    <mergeCell ref="F51:G51"/>
    <mergeCell ref="B52:E52"/>
    <mergeCell ref="F52:G52"/>
    <mergeCell ref="B53:E53"/>
    <mergeCell ref="F53:G53"/>
  </mergeCells>
  <pageMargins left="0.7" right="0.7" top="0.75" bottom="0.75" header="0.3" footer="0.3"/>
  <pageSetup orientation="portrait" verticalDpi="0" r:id="rId1"/>
  <ignoredErrors>
    <ignoredError sqref="L8:N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C5DF7-5820-44FA-B80D-D327A9AFD46A}">
  <dimension ref="A1:P25"/>
  <sheetViews>
    <sheetView tabSelected="1" workbookViewId="0">
      <selection activeCell="F11" sqref="F11"/>
    </sheetView>
  </sheetViews>
  <sheetFormatPr defaultColWidth="14" defaultRowHeight="15" x14ac:dyDescent="0.25"/>
  <cols>
    <col min="2" max="2" width="14" style="48"/>
  </cols>
  <sheetData>
    <row r="1" spans="1:16" ht="15.75" thickBot="1" x14ac:dyDescent="0.3"/>
    <row r="2" spans="1:16" ht="38.25" x14ac:dyDescent="0.25">
      <c r="A2" s="49" t="s">
        <v>87</v>
      </c>
      <c r="B2" s="50" t="s">
        <v>88</v>
      </c>
      <c r="C2" s="51" t="s">
        <v>89</v>
      </c>
      <c r="D2" s="52" t="s">
        <v>90</v>
      </c>
      <c r="E2" s="52" t="s">
        <v>60</v>
      </c>
      <c r="F2" s="52" t="s">
        <v>61</v>
      </c>
      <c r="G2" s="52" t="s">
        <v>62</v>
      </c>
      <c r="H2" s="52" t="s">
        <v>91</v>
      </c>
      <c r="I2" s="53" t="s">
        <v>92</v>
      </c>
      <c r="J2" s="54" t="s">
        <v>93</v>
      </c>
      <c r="K2" s="53" t="s">
        <v>94</v>
      </c>
      <c r="L2" s="54" t="s">
        <v>95</v>
      </c>
      <c r="M2" s="53" t="s">
        <v>96</v>
      </c>
      <c r="N2" s="54" t="s">
        <v>97</v>
      </c>
      <c r="O2" s="53" t="s">
        <v>98</v>
      </c>
      <c r="P2" s="54" t="s">
        <v>99</v>
      </c>
    </row>
    <row r="3" spans="1:16" ht="26.25" thickBot="1" x14ac:dyDescent="0.3">
      <c r="A3" s="55"/>
      <c r="B3" s="56" t="s">
        <v>100</v>
      </c>
      <c r="C3" s="57"/>
      <c r="D3" s="58"/>
      <c r="E3" s="58"/>
      <c r="F3" s="58"/>
      <c r="G3" s="58"/>
      <c r="H3" s="58"/>
      <c r="I3" s="59"/>
      <c r="J3" s="60"/>
      <c r="K3" s="59"/>
      <c r="L3" s="60"/>
      <c r="M3" s="59"/>
      <c r="N3" s="60"/>
      <c r="O3" s="59"/>
      <c r="P3" s="60"/>
    </row>
    <row r="4" spans="1:16" ht="15.75" thickBot="1" x14ac:dyDescent="0.3">
      <c r="A4" s="61" t="s">
        <v>101</v>
      </c>
      <c r="B4" s="62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</row>
    <row r="5" spans="1:16" ht="54" thickBot="1" x14ac:dyDescent="0.3">
      <c r="A5" s="64" t="s">
        <v>102</v>
      </c>
      <c r="B5" s="65">
        <v>0.83</v>
      </c>
      <c r="C5" s="65">
        <v>0.85299999999999998</v>
      </c>
      <c r="D5" s="65">
        <v>0.83499999999999996</v>
      </c>
      <c r="E5" s="65">
        <v>0.81599999999999995</v>
      </c>
      <c r="F5" s="65">
        <v>0.753</v>
      </c>
      <c r="G5" s="65">
        <v>0.71899999999999997</v>
      </c>
      <c r="H5" s="66">
        <v>0.71699999999999997</v>
      </c>
      <c r="I5" s="65">
        <v>0.82</v>
      </c>
      <c r="J5" s="65">
        <v>0.84099999999999997</v>
      </c>
      <c r="K5" s="65">
        <f>AVERAGE(C5,E5:H5)+STDEV(C5,E5:H5)</f>
        <v>0.83220363025430077</v>
      </c>
      <c r="L5" s="65">
        <f>K5+(STDEV(C5,E5:H5)/2)</f>
        <v>0.86250544538145113</v>
      </c>
      <c r="M5" s="67" t="s">
        <v>103</v>
      </c>
      <c r="N5" s="67" t="s">
        <v>103</v>
      </c>
      <c r="O5" s="68">
        <v>0.83220363025430077</v>
      </c>
      <c r="P5" s="68">
        <v>0.86250544538145113</v>
      </c>
    </row>
    <row r="6" spans="1:16" ht="51.75" thickBot="1" x14ac:dyDescent="0.3">
      <c r="A6" s="64" t="s">
        <v>104</v>
      </c>
      <c r="B6" s="65">
        <v>0.83</v>
      </c>
      <c r="C6" s="65">
        <v>0.84099999999999997</v>
      </c>
      <c r="D6" s="65">
        <v>0.83499999999999996</v>
      </c>
      <c r="E6" s="65">
        <v>0.83399999999999996</v>
      </c>
      <c r="F6" s="65">
        <v>0.84899999999999998</v>
      </c>
      <c r="G6" s="65">
        <v>0.80100000000000005</v>
      </c>
      <c r="H6" s="66">
        <v>0.749</v>
      </c>
      <c r="I6" s="65">
        <v>0.81499999999999995</v>
      </c>
      <c r="J6" s="65">
        <v>0.83</v>
      </c>
      <c r="K6" s="65">
        <f>AVERAGE(C6,E6:H6)+STDEV(C6,E6:H6)</f>
        <v>0.85586336566819621</v>
      </c>
      <c r="L6" s="65">
        <f>K6+(STDEV(C6,E6:H6)/2)</f>
        <v>0.87639504850229433</v>
      </c>
      <c r="M6" s="67" t="s">
        <v>103</v>
      </c>
      <c r="N6" s="67" t="s">
        <v>103</v>
      </c>
      <c r="O6" s="68">
        <v>0.85586336566819621</v>
      </c>
      <c r="P6" s="68">
        <v>0.87639504850229433</v>
      </c>
    </row>
    <row r="7" spans="1:16" ht="54" thickBot="1" x14ac:dyDescent="0.3">
      <c r="A7" s="69" t="s">
        <v>105</v>
      </c>
      <c r="B7" s="70">
        <v>6900</v>
      </c>
      <c r="C7" s="70">
        <v>8363</v>
      </c>
      <c r="D7" s="70">
        <v>7025</v>
      </c>
      <c r="E7" s="70">
        <v>8362</v>
      </c>
      <c r="F7" s="70">
        <v>8292</v>
      </c>
      <c r="G7" s="70">
        <v>7844</v>
      </c>
      <c r="H7" s="71">
        <v>7746.08</v>
      </c>
      <c r="I7" s="70">
        <v>7982</v>
      </c>
      <c r="J7" s="70">
        <v>8000</v>
      </c>
      <c r="K7" s="72">
        <f>AVERAGE(C7,E7:H7)+STDEV(C7,E7:H7)</f>
        <v>8422.7377305140799</v>
      </c>
      <c r="L7" s="72">
        <f>K7+(STDEV(C7,E7:H7)/2)</f>
        <v>8573.3985957711193</v>
      </c>
      <c r="M7" s="67" t="s">
        <v>103</v>
      </c>
      <c r="N7" s="67" t="s">
        <v>103</v>
      </c>
      <c r="O7" s="73">
        <v>8422.7377305140799</v>
      </c>
      <c r="P7" s="73">
        <v>8573.3985957711193</v>
      </c>
    </row>
    <row r="8" spans="1:16" ht="64.5" thickBot="1" x14ac:dyDescent="0.3">
      <c r="A8" s="64" t="s">
        <v>106</v>
      </c>
      <c r="B8" s="65">
        <v>0.69</v>
      </c>
      <c r="C8" s="65">
        <v>0.78300000000000003</v>
      </c>
      <c r="D8" s="65">
        <v>0.69499999999999995</v>
      </c>
      <c r="E8" s="65">
        <v>0.79400000000000004</v>
      </c>
      <c r="F8" s="65">
        <v>0.78900000000000003</v>
      </c>
      <c r="G8" s="65">
        <v>0.73299999999999998</v>
      </c>
      <c r="H8" s="66">
        <v>0.66900000000000004</v>
      </c>
      <c r="I8" s="65">
        <v>0.72399999999999998</v>
      </c>
      <c r="J8" s="65">
        <v>0.72899999999999998</v>
      </c>
      <c r="K8" s="65">
        <f>AVERAGE(C8,E8:H8)+STDEV(C8,E8:H8)</f>
        <v>0.80682405471213181</v>
      </c>
      <c r="L8" s="65">
        <f>K8+(STDEV(C8,E8:H8)/2)</f>
        <v>0.83343608206819775</v>
      </c>
      <c r="M8" s="67" t="s">
        <v>103</v>
      </c>
      <c r="N8" s="67" t="s">
        <v>103</v>
      </c>
      <c r="O8" s="68">
        <v>0.80682405471213181</v>
      </c>
      <c r="P8" s="68">
        <v>0.83343608206819775</v>
      </c>
    </row>
    <row r="9" spans="1:16" ht="39" thickBot="1" x14ac:dyDescent="0.3">
      <c r="A9" s="64" t="s">
        <v>107</v>
      </c>
      <c r="B9" s="65">
        <v>0.62</v>
      </c>
      <c r="C9" s="65">
        <v>0.59699999999999998</v>
      </c>
      <c r="D9" s="65">
        <v>0.63500000000000001</v>
      </c>
      <c r="E9" s="65">
        <v>0.56100000000000005</v>
      </c>
      <c r="F9" s="65">
        <v>0.623</v>
      </c>
      <c r="G9" s="65">
        <v>0.58399999999999996</v>
      </c>
      <c r="H9" s="66">
        <v>0.54600000000000004</v>
      </c>
      <c r="I9" s="65">
        <v>0.72299999999999998</v>
      </c>
      <c r="J9" s="65">
        <v>0.72799999999999998</v>
      </c>
      <c r="K9" s="65">
        <f>AVERAGE(C9,E9:H9)+STDEV(C9,E9:H9)</f>
        <v>0.61239437033620658</v>
      </c>
      <c r="L9" s="65">
        <f>K9+(STDEV(C9,E9:H9)/2)</f>
        <v>0.62749155550430991</v>
      </c>
      <c r="M9" s="67" t="s">
        <v>103</v>
      </c>
      <c r="N9" s="67" t="s">
        <v>103</v>
      </c>
      <c r="O9" s="68">
        <v>0.61239437033620658</v>
      </c>
      <c r="P9" s="68">
        <v>0.62749155550430991</v>
      </c>
    </row>
    <row r="10" spans="1:16" ht="26.25" thickBot="1" x14ac:dyDescent="0.3">
      <c r="A10" s="74" t="s">
        <v>108</v>
      </c>
      <c r="B10" s="75"/>
      <c r="C10" s="75"/>
      <c r="D10" s="75"/>
      <c r="E10" s="75"/>
      <c r="F10" s="75"/>
      <c r="G10" s="75"/>
      <c r="H10" s="75"/>
      <c r="I10" s="76"/>
      <c r="J10" s="76"/>
      <c r="K10" s="76"/>
      <c r="L10" s="76"/>
      <c r="M10" s="76"/>
      <c r="N10" s="76"/>
      <c r="O10" s="76"/>
      <c r="P10" s="76"/>
    </row>
    <row r="11" spans="1:16" ht="54" thickBot="1" x14ac:dyDescent="0.3">
      <c r="A11" s="64" t="s">
        <v>102</v>
      </c>
      <c r="B11" s="65">
        <v>0.83</v>
      </c>
      <c r="C11" s="65">
        <v>0.86</v>
      </c>
      <c r="D11" s="65">
        <v>0.83499999999999996</v>
      </c>
      <c r="E11" s="65">
        <v>0.82299999999999995</v>
      </c>
      <c r="F11" s="65">
        <v>0.81799999999999995</v>
      </c>
      <c r="G11" s="65">
        <v>0.81299999999999994</v>
      </c>
      <c r="H11" s="66">
        <v>0.82499999999999996</v>
      </c>
      <c r="I11" s="65">
        <v>0.84399999999999997</v>
      </c>
      <c r="J11" s="65">
        <v>0.85</v>
      </c>
      <c r="K11" s="65">
        <f>AVERAGE(C11,E11:H11)+STDEV(C11,E11:H11)</f>
        <v>0.84639300943903395</v>
      </c>
      <c r="L11" s="65">
        <f>K11+(STDEV(C11,E11:H11)/2)</f>
        <v>0.85568951415855088</v>
      </c>
      <c r="M11" s="67" t="s">
        <v>103</v>
      </c>
      <c r="N11" s="67" t="s">
        <v>103</v>
      </c>
      <c r="O11" s="68">
        <v>0.84639300943903395</v>
      </c>
      <c r="P11" s="68">
        <v>0.85568951415855088</v>
      </c>
    </row>
    <row r="12" spans="1:16" ht="51.75" thickBot="1" x14ac:dyDescent="0.3">
      <c r="A12" s="64" t="s">
        <v>104</v>
      </c>
      <c r="B12" s="65">
        <v>0.83</v>
      </c>
      <c r="C12" s="65">
        <v>0.82499999999999996</v>
      </c>
      <c r="D12" s="65">
        <v>0.83499999999999996</v>
      </c>
      <c r="E12" s="65">
        <v>0.82799999999999996</v>
      </c>
      <c r="F12" s="65">
        <v>0.83199999999999996</v>
      </c>
      <c r="G12" s="65">
        <v>0.80400000000000005</v>
      </c>
      <c r="H12" s="66">
        <v>0.80700000000000005</v>
      </c>
      <c r="I12" s="65">
        <v>0.83699999999999997</v>
      </c>
      <c r="J12" s="65">
        <v>0.84</v>
      </c>
      <c r="K12" s="65">
        <f>AVERAGE(C12,E12:H12)+STDEV(C12,E12:H12)</f>
        <v>0.83199453008124957</v>
      </c>
      <c r="L12" s="65">
        <f>K12+(STDEV(C12,E12:H12)/2)</f>
        <v>0.83839179512187434</v>
      </c>
      <c r="M12" s="67" t="s">
        <v>103</v>
      </c>
      <c r="N12" s="67" t="s">
        <v>103</v>
      </c>
      <c r="O12" s="68">
        <v>0.83199453008124957</v>
      </c>
      <c r="P12" s="68">
        <v>0.83839179512187434</v>
      </c>
    </row>
    <row r="13" spans="1:16" ht="54" thickBot="1" x14ac:dyDescent="0.3">
      <c r="A13" s="77" t="s">
        <v>105</v>
      </c>
      <c r="B13" s="70">
        <v>7900</v>
      </c>
      <c r="C13" s="70">
        <v>8513</v>
      </c>
      <c r="D13" s="70">
        <v>7944</v>
      </c>
      <c r="E13" s="70">
        <v>8740</v>
      </c>
      <c r="F13" s="70">
        <v>8917</v>
      </c>
      <c r="G13" s="70">
        <v>8390</v>
      </c>
      <c r="H13" s="71">
        <v>8688.65</v>
      </c>
      <c r="I13" s="70">
        <v>8699</v>
      </c>
      <c r="J13" s="70">
        <v>8749</v>
      </c>
      <c r="K13" s="72">
        <f>AVERAGE(C13,E13:H13)+STDEV(C13,E13:H13)</f>
        <v>8854.2119417454742</v>
      </c>
      <c r="L13" s="72">
        <f>K13+(STDEV(C13,E13:H13)/2)</f>
        <v>8956.4529126182115</v>
      </c>
      <c r="M13" s="67" t="s">
        <v>103</v>
      </c>
      <c r="N13" s="67" t="s">
        <v>103</v>
      </c>
      <c r="O13" s="73">
        <v>8854.2119417454742</v>
      </c>
      <c r="P13" s="73">
        <v>8956.4529126182115</v>
      </c>
    </row>
    <row r="14" spans="1:16" ht="64.5" thickBot="1" x14ac:dyDescent="0.3">
      <c r="A14" s="64" t="s">
        <v>106</v>
      </c>
      <c r="B14" s="65">
        <v>0.70599999999999996</v>
      </c>
      <c r="C14" s="65">
        <v>0.78300000000000003</v>
      </c>
      <c r="D14" s="65">
        <v>0.70599999999999996</v>
      </c>
      <c r="E14" s="65">
        <v>0.75</v>
      </c>
      <c r="F14" s="65">
        <v>0.77800000000000002</v>
      </c>
      <c r="G14" s="65">
        <v>0.76500000000000001</v>
      </c>
      <c r="H14" s="66">
        <v>0.755</v>
      </c>
      <c r="I14" s="65">
        <v>0.69899999999999995</v>
      </c>
      <c r="J14" s="65">
        <v>0.70399999999999996</v>
      </c>
      <c r="K14" s="65">
        <f>AVERAGE(C14,E14:H14)+STDEV(C14,E14:H14)</f>
        <v>0.78043727502017157</v>
      </c>
      <c r="L14" s="65">
        <f>K14+(STDEV(C14,E14:H14)/2)</f>
        <v>0.78755591253025736</v>
      </c>
      <c r="M14" s="67" t="s">
        <v>103</v>
      </c>
      <c r="N14" s="67" t="s">
        <v>103</v>
      </c>
      <c r="O14" s="68">
        <v>0.78043727502017157</v>
      </c>
      <c r="P14" s="68">
        <v>0.78755591253025736</v>
      </c>
    </row>
    <row r="15" spans="1:16" ht="39" thickBot="1" x14ac:dyDescent="0.3">
      <c r="A15" s="64" t="s">
        <v>107</v>
      </c>
      <c r="B15" s="65">
        <v>0.61199999999999999</v>
      </c>
      <c r="C15" s="65">
        <v>0.68600000000000005</v>
      </c>
      <c r="D15" s="65">
        <v>0.61199999999999999</v>
      </c>
      <c r="E15" s="65">
        <v>0.42499999999999999</v>
      </c>
      <c r="F15" s="65">
        <v>0.58299999999999996</v>
      </c>
      <c r="G15" s="65">
        <v>0.64700000000000002</v>
      </c>
      <c r="H15" s="66">
        <v>0.625</v>
      </c>
      <c r="I15" s="65">
        <v>0.73899999999999999</v>
      </c>
      <c r="J15" s="65">
        <v>0.74399999999999999</v>
      </c>
      <c r="K15" s="65">
        <f>AVERAGE(C15,E15:H15)+STDEV(C15,E15:H15)</f>
        <v>0.69433456382463876</v>
      </c>
      <c r="L15" s="65">
        <f>K15+(STDEV(C15,E15:H15)/2)</f>
        <v>0.74490184573695806</v>
      </c>
      <c r="M15" s="67" t="s">
        <v>103</v>
      </c>
      <c r="N15" s="67" t="s">
        <v>103</v>
      </c>
      <c r="O15" s="68">
        <v>0.69433456382463876</v>
      </c>
      <c r="P15" s="68">
        <v>0.74490184573695806</v>
      </c>
    </row>
    <row r="16" spans="1:16" ht="15.75" thickBot="1" x14ac:dyDescent="0.3">
      <c r="A16" s="74" t="s">
        <v>109</v>
      </c>
      <c r="B16" s="75"/>
      <c r="C16" s="75"/>
      <c r="D16" s="75"/>
      <c r="E16" s="75"/>
      <c r="F16" s="75"/>
      <c r="G16" s="75"/>
      <c r="H16" s="75"/>
      <c r="I16" s="76"/>
      <c r="J16" s="76"/>
      <c r="K16" s="76"/>
      <c r="L16" s="76"/>
      <c r="M16" s="76"/>
      <c r="N16" s="76"/>
      <c r="O16" s="76"/>
      <c r="P16" s="76"/>
    </row>
    <row r="17" spans="1:16" ht="54" thickBot="1" x14ac:dyDescent="0.3">
      <c r="A17" s="64" t="s">
        <v>110</v>
      </c>
      <c r="B17" s="65">
        <v>0.77500000000000002</v>
      </c>
      <c r="C17" s="65">
        <v>0.81799999999999995</v>
      </c>
      <c r="D17" s="65">
        <v>0.78</v>
      </c>
      <c r="E17" s="65">
        <v>0.77700000000000002</v>
      </c>
      <c r="F17" s="65">
        <v>0.77600000000000002</v>
      </c>
      <c r="G17" s="65">
        <v>0.77400000000000002</v>
      </c>
      <c r="H17" s="65">
        <v>0.7</v>
      </c>
      <c r="I17" s="65">
        <v>0.82499999999999996</v>
      </c>
      <c r="J17" s="65">
        <v>0.83</v>
      </c>
      <c r="K17" s="65">
        <f>AVERAGE(C17,E17:H17)+STDEV(C17,E17:H17)</f>
        <v>0.81172001872658761</v>
      </c>
      <c r="L17" s="65">
        <f>K17+(STDEV(C17,E17:H17)/2)</f>
        <v>0.83308002808988146</v>
      </c>
      <c r="M17" s="67" t="s">
        <v>103</v>
      </c>
      <c r="N17" s="67" t="s">
        <v>103</v>
      </c>
      <c r="O17" s="68">
        <v>0.81172001872658761</v>
      </c>
      <c r="P17" s="68">
        <v>0.83308002808988146</v>
      </c>
    </row>
    <row r="18" spans="1:16" ht="51.75" thickBot="1" x14ac:dyDescent="0.3">
      <c r="A18" s="64" t="s">
        <v>111</v>
      </c>
      <c r="B18" s="65">
        <v>0.76500000000000001</v>
      </c>
      <c r="C18" s="65">
        <v>0.79900000000000004</v>
      </c>
      <c r="D18" s="65">
        <v>0.77500000000000002</v>
      </c>
      <c r="E18" s="65">
        <v>0.81100000000000005</v>
      </c>
      <c r="F18" s="65">
        <v>0.79300000000000004</v>
      </c>
      <c r="G18" s="65">
        <v>0.77700000000000002</v>
      </c>
      <c r="H18" s="65">
        <v>0.78100000000000003</v>
      </c>
      <c r="I18" s="65">
        <v>0.80500000000000005</v>
      </c>
      <c r="J18" s="65">
        <v>0.82</v>
      </c>
      <c r="K18" s="65">
        <f>AVERAGE(C18,E18:H18)+STDEV(C18,E18:H18)</f>
        <v>0.80595499909123958</v>
      </c>
      <c r="L18" s="65">
        <f>K18+(STDEV(C18,E18:H18)/2)</f>
        <v>0.81283249863685936</v>
      </c>
      <c r="M18" s="67" t="s">
        <v>103</v>
      </c>
      <c r="N18" s="67" t="s">
        <v>103</v>
      </c>
      <c r="O18" s="68">
        <v>0.80595499909123958</v>
      </c>
      <c r="P18" s="68">
        <v>0.81283249863685936</v>
      </c>
    </row>
    <row r="19" spans="1:16" ht="51.75" thickBot="1" x14ac:dyDescent="0.3">
      <c r="A19" s="64" t="s">
        <v>112</v>
      </c>
      <c r="B19" s="72">
        <v>3720</v>
      </c>
      <c r="C19" s="78">
        <v>6751</v>
      </c>
      <c r="D19" s="79">
        <v>3800</v>
      </c>
      <c r="E19" s="72">
        <v>6843</v>
      </c>
      <c r="F19" s="72">
        <v>6380</v>
      </c>
      <c r="G19" s="72">
        <v>6483</v>
      </c>
      <c r="H19" s="72">
        <v>6240</v>
      </c>
      <c r="I19" s="72">
        <v>5548</v>
      </c>
      <c r="J19" s="72">
        <v>5548</v>
      </c>
      <c r="K19" s="72">
        <f>AVERAGE(C19,E19:H19)+STDEV(C19,E19:H19)</f>
        <v>6791.9753352962234</v>
      </c>
      <c r="L19" s="72">
        <f>K19+(STDEV(C19,E19:H19)/2)</f>
        <v>6918.2630029443353</v>
      </c>
      <c r="M19" s="67" t="s">
        <v>103</v>
      </c>
      <c r="N19" s="67" t="s">
        <v>103</v>
      </c>
      <c r="O19" s="80">
        <v>6791.9753352962234</v>
      </c>
      <c r="P19" s="80">
        <v>6918.2630029443353</v>
      </c>
    </row>
    <row r="20" spans="1:16" ht="64.5" thickBot="1" x14ac:dyDescent="0.3">
      <c r="A20" s="64" t="s">
        <v>106</v>
      </c>
      <c r="B20" s="65">
        <v>0.70499999999999996</v>
      </c>
      <c r="C20" s="65">
        <v>0.69899999999999995</v>
      </c>
      <c r="D20" s="65">
        <v>0.71</v>
      </c>
      <c r="E20" s="65">
        <v>0.72</v>
      </c>
      <c r="F20" s="65">
        <v>0.68400000000000005</v>
      </c>
      <c r="G20" s="65">
        <v>0.64900000000000002</v>
      </c>
      <c r="H20" s="65">
        <v>0.629</v>
      </c>
      <c r="I20" s="65">
        <v>0.64500000000000002</v>
      </c>
      <c r="J20" s="65">
        <v>0.65</v>
      </c>
      <c r="K20" s="65">
        <f>AVERAGE(C20,E20:H20)+STDEV(C20,E20:H20)</f>
        <v>0.71316890585343307</v>
      </c>
      <c r="L20" s="65">
        <f>K20+(STDEV(C20,E20:H20)/2)</f>
        <v>0.73165335878014959</v>
      </c>
      <c r="M20" s="67" t="s">
        <v>103</v>
      </c>
      <c r="N20" s="67" t="s">
        <v>103</v>
      </c>
      <c r="O20" s="68">
        <v>0.71316890585343307</v>
      </c>
      <c r="P20" s="68">
        <v>0.73165335878014959</v>
      </c>
    </row>
    <row r="21" spans="1:16" ht="39" thickBot="1" x14ac:dyDescent="0.3">
      <c r="A21" s="64" t="s">
        <v>107</v>
      </c>
      <c r="B21" s="65">
        <v>0.51</v>
      </c>
      <c r="C21" s="65">
        <v>0.48099999999999998</v>
      </c>
      <c r="D21" s="65">
        <v>0.51500000000000001</v>
      </c>
      <c r="E21" s="65">
        <v>0.502</v>
      </c>
      <c r="F21" s="65">
        <v>0.52</v>
      </c>
      <c r="G21" s="65">
        <v>0.504</v>
      </c>
      <c r="H21" s="65">
        <v>0.36</v>
      </c>
      <c r="I21" s="65">
        <v>0.6</v>
      </c>
      <c r="J21" s="65">
        <v>0.60799999999999998</v>
      </c>
      <c r="K21" s="65">
        <f>AVERAGE(C21,E21:H21)+STDEV(C21,E21:H21)</f>
        <v>0.5382906772965117</v>
      </c>
      <c r="L21" s="65">
        <f>K21+(STDEV(C21,E21:H21)/2)</f>
        <v>0.57073601594476753</v>
      </c>
      <c r="M21" s="67" t="s">
        <v>103</v>
      </c>
      <c r="N21" s="67" t="s">
        <v>103</v>
      </c>
      <c r="O21" s="68">
        <v>0.5382906772965117</v>
      </c>
      <c r="P21" s="68">
        <v>0.57073601594476753</v>
      </c>
    </row>
    <row r="22" spans="1:16" ht="15.75" thickBot="1" x14ac:dyDescent="0.3">
      <c r="A22" s="61"/>
      <c r="B22" s="75"/>
      <c r="C22" s="75"/>
      <c r="D22" s="75"/>
      <c r="E22" s="75"/>
      <c r="F22" s="75"/>
      <c r="G22" s="75"/>
      <c r="H22" s="75"/>
      <c r="I22" s="76"/>
      <c r="J22" s="76"/>
      <c r="K22" s="76"/>
      <c r="L22" s="76"/>
      <c r="M22" s="76"/>
      <c r="N22" s="76"/>
      <c r="O22" s="76"/>
      <c r="P22" s="76"/>
    </row>
    <row r="23" spans="1:16" ht="27.75" customHeight="1" x14ac:dyDescent="0.25">
      <c r="B23"/>
    </row>
    <row r="24" spans="1:16" ht="27.75" customHeight="1" x14ac:dyDescent="0.25">
      <c r="B24"/>
    </row>
    <row r="25" spans="1:16" ht="27.75" customHeight="1" x14ac:dyDescent="0.25">
      <c r="B25"/>
    </row>
  </sheetData>
  <mergeCells count="15">
    <mergeCell ref="N2:N3"/>
    <mergeCell ref="O2:O3"/>
    <mergeCell ref="P2:P3"/>
    <mergeCell ref="H2:H3"/>
    <mergeCell ref="I2:I3"/>
    <mergeCell ref="J2:J3"/>
    <mergeCell ref="K2:K3"/>
    <mergeCell ref="L2:L3"/>
    <mergeCell ref="M2:M3"/>
    <mergeCell ref="A2:A3"/>
    <mergeCell ref="C2:C3"/>
    <mergeCell ref="D2:D3"/>
    <mergeCell ref="E2:E3"/>
    <mergeCell ref="F2:F3"/>
    <mergeCell ref="G2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FC8A3-621B-4839-AD1C-950D0D5DAA1D}">
  <dimension ref="A1:I57"/>
  <sheetViews>
    <sheetView showGridLines="0" topLeftCell="A7" workbookViewId="0">
      <selection activeCell="O27" sqref="O27"/>
    </sheetView>
  </sheetViews>
  <sheetFormatPr defaultRowHeight="15" x14ac:dyDescent="0.25"/>
  <cols>
    <col min="1" max="1" width="11.85546875" customWidth="1"/>
    <col min="9" max="9" width="16.28515625" customWidth="1"/>
  </cols>
  <sheetData>
    <row r="1" spans="1:9" x14ac:dyDescent="0.25">
      <c r="A1" s="45" t="s">
        <v>69</v>
      </c>
      <c r="B1" s="45"/>
      <c r="C1" s="45"/>
      <c r="D1" s="45"/>
      <c r="E1" s="45"/>
      <c r="F1" s="45"/>
      <c r="G1" s="45"/>
      <c r="H1" s="45"/>
      <c r="I1" s="45"/>
    </row>
    <row r="2" spans="1:9" x14ac:dyDescent="0.25">
      <c r="A2" t="s">
        <v>50</v>
      </c>
    </row>
    <row r="3" spans="1:9" x14ac:dyDescent="0.25">
      <c r="A3" t="s">
        <v>52</v>
      </c>
    </row>
    <row r="4" spans="1:9" x14ac:dyDescent="0.25">
      <c r="A4" t="s">
        <v>34</v>
      </c>
    </row>
    <row r="5" spans="1:9" x14ac:dyDescent="0.25">
      <c r="A5" t="s">
        <v>35</v>
      </c>
    </row>
    <row r="6" spans="1:9" x14ac:dyDescent="0.25">
      <c r="A6" t="s">
        <v>42</v>
      </c>
    </row>
    <row r="7" spans="1:9" x14ac:dyDescent="0.25">
      <c r="A7" t="s">
        <v>36</v>
      </c>
    </row>
    <row r="8" spans="1:9" x14ac:dyDescent="0.25">
      <c r="A8" t="s">
        <v>37</v>
      </c>
    </row>
    <row r="9" spans="1:9" x14ac:dyDescent="0.25">
      <c r="A9" t="s">
        <v>38</v>
      </c>
    </row>
    <row r="10" spans="1:9" x14ac:dyDescent="0.25">
      <c r="A10" t="s">
        <v>39</v>
      </c>
    </row>
    <row r="11" spans="1:9" x14ac:dyDescent="0.25">
      <c r="A11" t="s">
        <v>40</v>
      </c>
    </row>
    <row r="12" spans="1:9" x14ac:dyDescent="0.25">
      <c r="A12" t="s">
        <v>41</v>
      </c>
    </row>
    <row r="13" spans="1:9" ht="15" customHeight="1" x14ac:dyDescent="0.25">
      <c r="A13" s="46" t="s">
        <v>43</v>
      </c>
      <c r="B13" s="46"/>
      <c r="C13" s="46"/>
      <c r="D13" s="46"/>
      <c r="E13" s="46"/>
      <c r="F13" s="46"/>
      <c r="G13" s="46"/>
      <c r="H13" s="46"/>
    </row>
    <row r="14" spans="1:9" x14ac:dyDescent="0.25">
      <c r="A14" s="46"/>
      <c r="B14" s="46"/>
      <c r="C14" s="46"/>
      <c r="D14" s="46"/>
      <c r="E14" s="46"/>
      <c r="F14" s="46"/>
      <c r="G14" s="46"/>
      <c r="H14" s="46"/>
    </row>
    <row r="15" spans="1:9" x14ac:dyDescent="0.25">
      <c r="A15" s="46"/>
      <c r="B15" s="46"/>
      <c r="C15" s="46"/>
      <c r="D15" s="46"/>
      <c r="E15" s="46"/>
      <c r="F15" s="46"/>
      <c r="G15" s="46"/>
      <c r="H15" s="46"/>
    </row>
    <row r="17" spans="1:9" hidden="1" x14ac:dyDescent="0.25"/>
    <row r="18" spans="1:9" hidden="1" x14ac:dyDescent="0.25">
      <c r="A18" s="45" t="s">
        <v>44</v>
      </c>
      <c r="B18" s="45"/>
      <c r="C18" s="45"/>
      <c r="D18" s="45"/>
      <c r="E18" s="45"/>
      <c r="F18" s="45"/>
      <c r="G18" s="45"/>
      <c r="H18" s="45"/>
      <c r="I18" s="45"/>
    </row>
    <row r="19" spans="1:9" hidden="1" x14ac:dyDescent="0.25">
      <c r="A19" s="47" t="s">
        <v>45</v>
      </c>
      <c r="B19" s="47"/>
      <c r="C19" s="47"/>
      <c r="D19" s="47"/>
      <c r="E19" s="47"/>
      <c r="F19" s="47"/>
      <c r="G19" s="47"/>
      <c r="H19" s="47"/>
      <c r="I19" s="47"/>
    </row>
    <row r="20" spans="1:9" hidden="1" x14ac:dyDescent="0.25">
      <c r="A20" t="s">
        <v>46</v>
      </c>
    </row>
    <row r="21" spans="1:9" hidden="1" x14ac:dyDescent="0.25">
      <c r="A21" t="s">
        <v>63</v>
      </c>
    </row>
    <row r="22" spans="1:9" hidden="1" x14ac:dyDescent="0.25">
      <c r="A22" t="s">
        <v>47</v>
      </c>
    </row>
    <row r="23" spans="1:9" hidden="1" x14ac:dyDescent="0.25">
      <c r="A23" t="s">
        <v>48</v>
      </c>
    </row>
    <row r="24" spans="1:9" hidden="1" x14ac:dyDescent="0.25"/>
    <row r="26" spans="1:9" x14ac:dyDescent="0.25">
      <c r="A26" s="45" t="s">
        <v>70</v>
      </c>
      <c r="B26" s="45"/>
      <c r="C26" s="45"/>
      <c r="D26" s="45"/>
      <c r="E26" s="45"/>
      <c r="F26" s="45"/>
      <c r="G26" s="45"/>
      <c r="H26" s="45"/>
      <c r="I26" s="45"/>
    </row>
    <row r="27" spans="1:9" x14ac:dyDescent="0.25">
      <c r="A27" t="s">
        <v>50</v>
      </c>
    </row>
    <row r="28" spans="1:9" x14ac:dyDescent="0.25">
      <c r="A28" t="s">
        <v>51</v>
      </c>
    </row>
    <row r="29" spans="1:9" x14ac:dyDescent="0.25">
      <c r="A29" t="s">
        <v>53</v>
      </c>
    </row>
    <row r="30" spans="1:9" x14ac:dyDescent="0.25">
      <c r="A30" t="s">
        <v>54</v>
      </c>
    </row>
    <row r="31" spans="1:9" x14ac:dyDescent="0.25">
      <c r="A31" t="s">
        <v>55</v>
      </c>
    </row>
    <row r="32" spans="1:9" x14ac:dyDescent="0.25">
      <c r="A32" t="s">
        <v>79</v>
      </c>
    </row>
    <row r="33" spans="1:9" x14ac:dyDescent="0.25">
      <c r="A33" t="s">
        <v>56</v>
      </c>
    </row>
    <row r="34" spans="1:9" x14ac:dyDescent="0.25">
      <c r="A34" t="s">
        <v>57</v>
      </c>
    </row>
    <row r="35" spans="1:9" x14ac:dyDescent="0.25">
      <c r="A35" t="s">
        <v>58</v>
      </c>
    </row>
    <row r="36" spans="1:9" x14ac:dyDescent="0.25">
      <c r="A36" t="s">
        <v>59</v>
      </c>
    </row>
    <row r="39" spans="1:9" x14ac:dyDescent="0.25">
      <c r="A39" s="45" t="s">
        <v>71</v>
      </c>
      <c r="B39" s="45"/>
      <c r="C39" s="45"/>
      <c r="D39" s="45"/>
      <c r="E39" s="45"/>
      <c r="F39" s="45"/>
      <c r="G39" s="45"/>
      <c r="H39" s="45"/>
      <c r="I39" s="45"/>
    </row>
    <row r="40" spans="1:9" x14ac:dyDescent="0.25">
      <c r="A40" t="s">
        <v>50</v>
      </c>
    </row>
    <row r="41" spans="1:9" x14ac:dyDescent="0.25">
      <c r="A41" t="s">
        <v>51</v>
      </c>
    </row>
    <row r="42" spans="1:9" x14ac:dyDescent="0.25">
      <c r="A42" t="s">
        <v>73</v>
      </c>
    </row>
    <row r="43" spans="1:9" x14ac:dyDescent="0.25">
      <c r="A43" t="s">
        <v>74</v>
      </c>
    </row>
    <row r="44" spans="1:9" x14ac:dyDescent="0.25">
      <c r="A44" t="s">
        <v>75</v>
      </c>
    </row>
    <row r="45" spans="1:9" x14ac:dyDescent="0.25">
      <c r="A45" t="s">
        <v>76</v>
      </c>
    </row>
    <row r="46" spans="1:9" x14ac:dyDescent="0.25">
      <c r="A46" t="s">
        <v>77</v>
      </c>
    </row>
    <row r="47" spans="1:9" x14ac:dyDescent="0.25">
      <c r="A47" t="s">
        <v>78</v>
      </c>
    </row>
    <row r="48" spans="1:9" x14ac:dyDescent="0.25">
      <c r="A48" t="s">
        <v>84</v>
      </c>
    </row>
    <row r="49" spans="1:9" x14ac:dyDescent="0.25">
      <c r="A49" t="s">
        <v>81</v>
      </c>
    </row>
    <row r="50" spans="1:9" x14ac:dyDescent="0.25">
      <c r="A50" t="s">
        <v>82</v>
      </c>
    </row>
    <row r="51" spans="1:9" x14ac:dyDescent="0.25">
      <c r="A51" t="s">
        <v>83</v>
      </c>
    </row>
    <row r="52" spans="1:9" x14ac:dyDescent="0.25">
      <c r="A52" t="s">
        <v>85</v>
      </c>
    </row>
    <row r="53" spans="1:9" x14ac:dyDescent="0.25">
      <c r="A53" t="s">
        <v>86</v>
      </c>
    </row>
    <row r="56" spans="1:9" x14ac:dyDescent="0.25">
      <c r="A56" s="45" t="s">
        <v>72</v>
      </c>
      <c r="B56" s="45"/>
      <c r="C56" s="45"/>
      <c r="D56" s="45"/>
      <c r="E56" s="45"/>
      <c r="F56" s="45"/>
      <c r="G56" s="45"/>
      <c r="H56" s="45"/>
      <c r="I56" s="45"/>
    </row>
    <row r="57" spans="1:9" x14ac:dyDescent="0.25">
      <c r="A57" t="s">
        <v>80</v>
      </c>
    </row>
  </sheetData>
  <mergeCells count="7">
    <mergeCell ref="A39:I39"/>
    <mergeCell ref="A56:I56"/>
    <mergeCell ref="A13:H15"/>
    <mergeCell ref="A1:I1"/>
    <mergeCell ref="A18:I18"/>
    <mergeCell ref="A26:I26"/>
    <mergeCell ref="A19:I19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State KPIs</vt:lpstr>
      <vt:lpstr>Federal Performance Metrics</vt:lpstr>
      <vt:lpstr>Measure Pathways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 Desjarlais</dc:creator>
  <cp:lastModifiedBy>Allison Schiavo</cp:lastModifiedBy>
  <dcterms:created xsi:type="dcterms:W3CDTF">2024-07-17T18:00:34Z</dcterms:created>
  <dcterms:modified xsi:type="dcterms:W3CDTF">2024-10-01T12:35:08Z</dcterms:modified>
</cp:coreProperties>
</file>