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W:\WIOA - Program Manual\Mandatory Forms\"/>
    </mc:Choice>
  </mc:AlternateContent>
  <xr:revisionPtr revIDLastSave="0" documentId="13_ncr:1_{D5EEA6D5-6592-4A47-A65D-04710AC70B7C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WIOA Family Income Worksheet" sheetId="1" r:id="rId1"/>
    <sheet name="Details" sheetId="2" r:id="rId2"/>
    <sheet name="Rules" sheetId="4" state="hidden" r:id="rId3"/>
    <sheet name="Formulas" sheetId="3" r:id="rId4"/>
  </sheets>
  <externalReferences>
    <externalReference r:id="rId5"/>
  </externalReferences>
  <definedNames>
    <definedName name="Eligible">[1]Weeks!$G$45</definedName>
    <definedName name="FamilySize">[1]Weeks!$J$25:$J$36</definedName>
    <definedName name="_xlnm.Print_Area" localSheetId="1">Details!$A$1:$I$14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3" l="1"/>
  <c r="H41" i="1"/>
  <c r="H23" i="1"/>
  <c r="H20" i="1"/>
  <c r="D18" i="1"/>
  <c r="B8" i="1" l="1"/>
  <c r="H13" i="1"/>
  <c r="B9" i="1" l="1"/>
  <c r="C8" i="1" s="1"/>
  <c r="C9" i="1" s="1"/>
  <c r="D8" i="1" s="1"/>
  <c r="D9" i="1" s="1"/>
  <c r="G18" i="1"/>
  <c r="H16" i="1"/>
  <c r="H17" i="1"/>
  <c r="H15" i="1"/>
  <c r="H14" i="1"/>
  <c r="E8" i="1" l="1"/>
  <c r="E9" i="1" s="1"/>
  <c r="F8" i="1" s="1"/>
  <c r="F9" i="1" s="1"/>
  <c r="G8" i="1" s="1"/>
  <c r="C18" i="1"/>
  <c r="E18" i="1"/>
  <c r="F18" i="1"/>
  <c r="B18" i="1"/>
  <c r="B1" i="2"/>
  <c r="H18" i="1" l="1"/>
  <c r="A18" i="3"/>
  <c r="A19" i="3"/>
  <c r="B11" i="2" l="1"/>
  <c r="C11" i="2" l="1"/>
  <c r="E2" i="2"/>
  <c r="F1" i="2"/>
  <c r="B2" i="2" l="1"/>
  <c r="G11" i="2"/>
  <c r="F11" i="2"/>
  <c r="E11" i="2"/>
  <c r="D11" i="2"/>
  <c r="H11" i="2" l="1"/>
  <c r="B11" i="1" a="1"/>
  <c r="B11" i="1" s="1"/>
  <c r="B29" i="1" s="1"/>
  <c r="G38" i="1" l="1"/>
  <c r="F38" i="1"/>
  <c r="E38" i="1"/>
  <c r="D38" i="1"/>
  <c r="C38" i="1"/>
  <c r="B38" i="1"/>
  <c r="H28" i="1"/>
  <c r="H27" i="1"/>
  <c r="H26" i="1"/>
  <c r="H25" i="1"/>
  <c r="H24" i="1"/>
  <c r="H22" i="1"/>
  <c r="H21" i="1"/>
  <c r="D1" i="2" l="1"/>
  <c r="C1" i="2"/>
  <c r="C2" i="2" l="1"/>
  <c r="D2" i="2" l="1"/>
  <c r="E1" i="2"/>
  <c r="F2" i="2"/>
  <c r="G9" i="1" l="1"/>
  <c r="G2" i="2" s="1"/>
  <c r="G1" i="2"/>
  <c r="G29" i="1" s="1"/>
  <c r="F29" i="1" s="1"/>
  <c r="E29" i="1" s="1"/>
  <c r="D29" i="1" s="1"/>
  <c r="H11" i="1" l="1"/>
  <c r="H29" i="1" s="1"/>
  <c r="H40" i="1" s="1"/>
  <c r="C29" i="1"/>
  <c r="H43" i="1" l="1"/>
  <c r="D4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<sst xmlns="http://schemas.openxmlformats.org/spreadsheetml/2006/main" count="117" uniqueCount="55">
  <si>
    <t>Date Of Submission:</t>
  </si>
  <si>
    <t>Need Income From:</t>
  </si>
  <si>
    <t>Participant Name:</t>
  </si>
  <si>
    <t xml:space="preserve"> </t>
  </si>
  <si>
    <t xml:space="preserve">Calculation Method: </t>
  </si>
  <si>
    <t xml:space="preserve">Straight Pay  or Salary </t>
  </si>
  <si>
    <t xml:space="preserve">Year -To- Date Method </t>
  </si>
  <si>
    <t xml:space="preserve">Average Pay </t>
  </si>
  <si>
    <t xml:space="preserve">Intermittent </t>
  </si>
  <si>
    <t>Total</t>
  </si>
  <si>
    <t>Participant Wages</t>
  </si>
  <si>
    <t>Family Member Wages</t>
  </si>
  <si>
    <t xml:space="preserve">Included Income </t>
  </si>
  <si>
    <t>UI Benefits</t>
  </si>
  <si>
    <t>Self-Employment</t>
  </si>
  <si>
    <t>Workers Comp</t>
  </si>
  <si>
    <t>Retirement/Pension</t>
  </si>
  <si>
    <t>Alimony/Military Allot</t>
  </si>
  <si>
    <t>SDI/Other disability</t>
  </si>
  <si>
    <t>Severance</t>
  </si>
  <si>
    <t>Other:</t>
  </si>
  <si>
    <t>WIOA Eligibility Total</t>
  </si>
  <si>
    <t xml:space="preserve">Excluded Income </t>
  </si>
  <si>
    <t>Foster Care Payments</t>
  </si>
  <si>
    <t>SSI/survivor benefits</t>
  </si>
  <si>
    <t>Veterans Benefits</t>
  </si>
  <si>
    <t>Pell Grant/Work Study</t>
  </si>
  <si>
    <t>WIOA Title I Eligibility</t>
  </si>
  <si>
    <t>Annualized total gross income (x2):</t>
  </si>
  <si>
    <t xml:space="preserve">Family size*: </t>
  </si>
  <si>
    <t>Max. family income for family size:</t>
  </si>
  <si>
    <t>Yes</t>
  </si>
  <si>
    <t>No</t>
  </si>
  <si>
    <r>
      <t xml:space="preserve">CERTIFICATION: </t>
    </r>
    <r>
      <rPr>
        <sz val="10"/>
        <rFont val="Arial"/>
        <family val="2"/>
      </rPr>
      <t xml:space="preserve">I attest that all information provided above is true to the best of my knowledge and that there is no intent to commit fraud.  </t>
    </r>
  </si>
  <si>
    <t>Staff Signature &amp; Date</t>
  </si>
  <si>
    <t>WIOA Family Income Eligibility Worksheet</t>
  </si>
  <si>
    <t>SUM</t>
  </si>
  <si>
    <t>Month End Date</t>
  </si>
  <si>
    <t>Month Begin Date</t>
  </si>
  <si>
    <t>Beg date Month</t>
  </si>
  <si>
    <t>2nd Review Signature &amp; Date</t>
  </si>
  <si>
    <t>DATE(YEAR(C8),MONTH(C8)+1,DAY(C8))</t>
  </si>
  <si>
    <t>EOMONTH(B8,0)</t>
  </si>
  <si>
    <t>FORMULAS</t>
  </si>
  <si>
    <t>B2-183</t>
  </si>
  <si>
    <t>Applicant Wages</t>
  </si>
  <si>
    <t>If application date has the day of 16-31, round to the current  month and subtract 6 months to get your income review start date</t>
  </si>
  <si>
    <t>If application date has the day of 1-15. Then round to the first day of that month and subtract 6 months to get your income review start date</t>
  </si>
  <si>
    <t>Use 7th column if applicant's income review start date is any partial month</t>
  </si>
  <si>
    <t xml:space="preserve">Low Income? </t>
  </si>
  <si>
    <t>TANF</t>
  </si>
  <si>
    <t xml:space="preserve">SNAP </t>
  </si>
  <si>
    <t xml:space="preserve">Regular Child Support </t>
  </si>
  <si>
    <t xml:space="preserve">Narrative: </t>
  </si>
  <si>
    <t>https://www.tn.gov/workforce/general-resources/wioa-income-levels.html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</si>
</sst>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mm/dd/yy;@"/>
    <numFmt numFmtId="165" formatCode="&quot;$&quot;#,##0.00"/>
    <numFmt numFmtId="166" formatCode="[$-409]d\-mmm;@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i/>
      <sz val="10"/>
      <color rgb="FF0070C0"/>
      <name val="Arial"/>
      <family val="2"/>
    </font>
    <font>
      <sz val="10"/>
      <color rgb="FF0070C0"/>
      <name val="Arial"/>
      <family val="2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color rgb="FF00B050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b/>
      <sz val="14"/>
      <color indexed="10"/>
      <name val="Arial"/>
      <family val="2"/>
    </font>
    <font>
      <i/>
      <sz val="11"/>
      <color theme="4" tint="-0.249977111117893"/>
      <name val="Calibri"/>
      <family val="2"/>
      <scheme val="minor"/>
    </font>
    <font>
      <i/>
      <sz val="10"/>
      <color rgb="FFFF0000"/>
      <name val="Arial"/>
      <family val="2"/>
    </font>
    <font>
      <i/>
      <sz val="11"/>
      <color rgb="FFFF0000"/>
      <name val="Calibri"/>
      <family val="2"/>
      <scheme val="minor"/>
    </font>
    <font>
      <i/>
      <sz val="10"/>
      <color rgb="FF00B050"/>
      <name val="Arial"/>
      <family val="2"/>
    </font>
    <font>
      <i/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1"/>
      <color theme="1"/>
      <name val="Brush Script MT"/>
      <family val="4"/>
    </font>
    <font>
      <sz val="11"/>
      <color theme="1"/>
      <name val="Calibri"/>
      <family val="4"/>
      <scheme val="minor"/>
    </font>
    <font>
      <sz val="8"/>
      <color theme="0" tint="-0.3499862666707357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20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111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6" fillId="2" borderId="0" xfId="0" applyFont="1" applyFill="1"/>
    <xf numFmtId="14" fontId="7" fillId="0" borderId="2" xfId="0" applyNumberFormat="1" applyFont="1" applyBorder="1" applyAlignment="1">
      <alignment horizontal="right"/>
    </xf>
    <xf numFmtId="165" fontId="8" fillId="0" borderId="2" xfId="0" applyNumberFormat="1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6" fillId="2" borderId="3" xfId="0" applyFont="1" applyFill="1" applyBorder="1"/>
    <xf numFmtId="0" fontId="0" fillId="2" borderId="3" xfId="0" applyFill="1" applyBorder="1"/>
    <xf numFmtId="0" fontId="0" fillId="2" borderId="0" xfId="0" applyFill="1"/>
    <xf numFmtId="0" fontId="7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165" fontId="1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right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0" fillId="0" borderId="2" xfId="0" applyBorder="1"/>
    <xf numFmtId="0" fontId="0" fillId="0" borderId="1" xfId="0" applyBorder="1"/>
    <xf numFmtId="165" fontId="0" fillId="0" borderId="1" xfId="0" applyNumberFormat="1" applyBorder="1" applyAlignment="1">
      <alignment horizontal="center"/>
    </xf>
    <xf numFmtId="0" fontId="6" fillId="0" borderId="4" xfId="0" applyFont="1" applyBorder="1" applyAlignment="1">
      <alignment vertical="center"/>
    </xf>
    <xf numFmtId="165" fontId="0" fillId="0" borderId="5" xfId="0" applyNumberFormat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/>
    </xf>
    <xf numFmtId="44" fontId="0" fillId="0" borderId="2" xfId="0" applyNumberFormat="1" applyBorder="1" applyAlignment="1">
      <alignment horizontal="center"/>
    </xf>
    <xf numFmtId="0" fontId="6" fillId="2" borderId="7" xfId="0" applyFont="1" applyFill="1" applyBorder="1"/>
    <xf numFmtId="7" fontId="0" fillId="0" borderId="2" xfId="0" applyNumberFormat="1" applyBorder="1" applyAlignment="1">
      <alignment horizontal="center"/>
    </xf>
    <xf numFmtId="7" fontId="0" fillId="2" borderId="0" xfId="0" applyNumberFormat="1" applyFill="1"/>
    <xf numFmtId="0" fontId="0" fillId="0" borderId="8" xfId="0" applyBorder="1"/>
    <xf numFmtId="0" fontId="0" fillId="0" borderId="9" xfId="0" applyBorder="1"/>
    <xf numFmtId="165" fontId="0" fillId="0" borderId="9" xfId="0" applyNumberFormat="1" applyBorder="1"/>
    <xf numFmtId="0" fontId="1" fillId="0" borderId="9" xfId="0" applyFont="1" applyBorder="1"/>
    <xf numFmtId="0" fontId="1" fillId="0" borderId="8" xfId="0" applyFont="1" applyBorder="1"/>
    <xf numFmtId="165" fontId="0" fillId="0" borderId="7" xfId="0" applyNumberFormat="1" applyBorder="1"/>
    <xf numFmtId="0" fontId="1" fillId="0" borderId="10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165" fontId="0" fillId="0" borderId="0" xfId="0" applyNumberFormat="1"/>
    <xf numFmtId="0" fontId="1" fillId="0" borderId="0" xfId="0" applyFont="1"/>
    <xf numFmtId="0" fontId="10" fillId="0" borderId="10" xfId="0" applyFont="1" applyBorder="1" applyAlignment="1">
      <alignment horizontal="right"/>
    </xf>
    <xf numFmtId="0" fontId="1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11" xfId="0" applyFont="1" applyBorder="1"/>
    <xf numFmtId="0" fontId="1" fillId="0" borderId="0" xfId="0" applyFont="1" applyAlignment="1">
      <alignment horizontal="center" wrapText="1"/>
    </xf>
    <xf numFmtId="0" fontId="1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14" fillId="0" borderId="4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6" fillId="0" borderId="10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1" fillId="0" borderId="10" xfId="0" applyFont="1" applyBorder="1"/>
    <xf numFmtId="0" fontId="1" fillId="0" borderId="12" xfId="0" applyFont="1" applyBorder="1"/>
    <xf numFmtId="0" fontId="1" fillId="0" borderId="2" xfId="0" applyFont="1" applyBorder="1" applyAlignment="1">
      <alignment horizontal="left"/>
    </xf>
    <xf numFmtId="0" fontId="5" fillId="0" borderId="14" xfId="0" applyFont="1" applyBorder="1" applyAlignment="1">
      <alignment horizontal="right"/>
    </xf>
    <xf numFmtId="0" fontId="1" fillId="0" borderId="15" xfId="0" applyFont="1" applyBorder="1" applyAlignment="1">
      <alignment horizontal="center"/>
    </xf>
    <xf numFmtId="16" fontId="15" fillId="0" borderId="2" xfId="0" applyNumberFormat="1" applyFont="1" applyBorder="1" applyAlignment="1">
      <alignment horizontal="right"/>
    </xf>
    <xf numFmtId="166" fontId="15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18" fillId="0" borderId="16" xfId="0" applyFont="1" applyBorder="1" applyAlignment="1">
      <alignment horizontal="right"/>
    </xf>
    <xf numFmtId="16" fontId="19" fillId="0" borderId="17" xfId="0" applyNumberFormat="1" applyFont="1" applyBorder="1" applyAlignment="1">
      <alignment horizontal="center"/>
    </xf>
    <xf numFmtId="16" fontId="19" fillId="0" borderId="18" xfId="0" applyNumberFormat="1" applyFont="1" applyBorder="1" applyAlignment="1">
      <alignment horizontal="center"/>
    </xf>
    <xf numFmtId="0" fontId="16" fillId="0" borderId="19" xfId="0" applyFont="1" applyBorder="1" applyAlignment="1">
      <alignment horizontal="right"/>
    </xf>
    <xf numFmtId="16" fontId="17" fillId="0" borderId="20" xfId="0" applyNumberFormat="1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44" fontId="2" fillId="0" borderId="2" xfId="1" applyFont="1" applyBorder="1" applyAlignment="1" applyProtection="1">
      <alignment horizontal="center"/>
    </xf>
    <xf numFmtId="0" fontId="1" fillId="0" borderId="0" xfId="0" applyFont="1" applyAlignment="1">
      <alignment horizontal="center"/>
    </xf>
    <xf numFmtId="14" fontId="0" fillId="0" borderId="0" xfId="0" applyNumberFormat="1"/>
    <xf numFmtId="0" fontId="21" fillId="0" borderId="2" xfId="0" applyFont="1" applyBorder="1" applyAlignment="1">
      <alignment horizontal="center" vertical="center"/>
    </xf>
    <xf numFmtId="0" fontId="6" fillId="3" borderId="0" xfId="0" applyFont="1" applyFill="1"/>
    <xf numFmtId="0" fontId="0" fillId="3" borderId="0" xfId="0" applyFill="1"/>
    <xf numFmtId="0" fontId="6" fillId="0" borderId="0" xfId="0" applyFont="1"/>
    <xf numFmtId="0" fontId="7" fillId="0" borderId="0" xfId="0" applyFont="1" applyAlignment="1">
      <alignment horizontal="left"/>
    </xf>
    <xf numFmtId="165" fontId="8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/>
    </xf>
    <xf numFmtId="0" fontId="23" fillId="0" borderId="0" xfId="0" applyFont="1"/>
    <xf numFmtId="0" fontId="24" fillId="0" borderId="0" xfId="0" applyFont="1"/>
    <xf numFmtId="164" fontId="21" fillId="0" borderId="2" xfId="0" applyNumberFormat="1" applyFont="1" applyBorder="1" applyAlignment="1">
      <alignment horizontal="center"/>
    </xf>
    <xf numFmtId="0" fontId="26" fillId="0" borderId="3" xfId="0" applyFont="1" applyBorder="1" applyAlignment="1">
      <alignment horizontal="right"/>
    </xf>
    <xf numFmtId="14" fontId="0" fillId="0" borderId="13" xfId="0" applyNumberFormat="1" applyBorder="1"/>
    <xf numFmtId="0" fontId="28" fillId="0" borderId="0" xfId="0" applyFont="1"/>
    <xf numFmtId="0" fontId="22" fillId="0" borderId="24" xfId="0" applyFont="1" applyBorder="1"/>
    <xf numFmtId="44" fontId="0" fillId="0" borderId="11" xfId="1" applyFont="1" applyBorder="1"/>
    <xf numFmtId="44" fontId="0" fillId="0" borderId="0" xfId="1" applyFont="1"/>
    <xf numFmtId="0" fontId="1" fillId="0" borderId="0" xfId="0" applyFont="1" applyAlignment="1">
      <alignment horizontal="left"/>
    </xf>
    <xf numFmtId="14" fontId="27" fillId="0" borderId="3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right"/>
    </xf>
    <xf numFmtId="0" fontId="0" fillId="0" borderId="11" xfId="0" applyBorder="1" applyAlignment="1">
      <alignment horizontal="right"/>
    </xf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22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4" fillId="0" borderId="0" xfId="0" applyFont="1" applyAlignment="1">
      <alignment horizontal="left" wrapText="1"/>
    </xf>
    <xf numFmtId="165" fontId="25" fillId="0" borderId="0" xfId="0" applyNumberFormat="1" applyFont="1" applyAlignment="1">
      <alignment horizontal="left" vertical="top" wrapText="1"/>
    </xf>
    <xf numFmtId="165" fontId="25" fillId="0" borderId="0" xfId="0" applyNumberFormat="1" applyFont="1" applyAlignment="1">
      <alignment horizontal="left" vertical="top"/>
    </xf>
    <xf numFmtId="0" fontId="6" fillId="0" borderId="25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0" fillId="0" borderId="0" xfId="0" applyAlignment="1">
      <alignment horizontal="center"/>
    </xf>
    <xf numFmtId="0" fontId="29" fillId="0" borderId="0" xfId="2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BRAHAWK\Data\YOUTH\Administration\Forms\WIOA\Household%20Income%20Eligibility%20-%20WIO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CS Income Workesheet"/>
      <sheetName val="Entry"/>
      <sheetName val="Directions"/>
      <sheetName val="Weeks"/>
      <sheetName val="Sheet1"/>
    </sheetNames>
    <sheetDataSet>
      <sheetData sheetId="0"/>
      <sheetData sheetId="1"/>
      <sheetData sheetId="2"/>
      <sheetData sheetId="3">
        <row r="1">
          <cell r="J1">
            <v>1</v>
          </cell>
        </row>
        <row r="25">
          <cell r="J25">
            <v>1</v>
          </cell>
        </row>
        <row r="26">
          <cell r="J26">
            <v>2</v>
          </cell>
        </row>
        <row r="27">
          <cell r="J27">
            <v>3</v>
          </cell>
        </row>
        <row r="28">
          <cell r="J28">
            <v>4</v>
          </cell>
        </row>
        <row r="29">
          <cell r="J29">
            <v>5</v>
          </cell>
        </row>
        <row r="30">
          <cell r="J30">
            <v>6</v>
          </cell>
        </row>
        <row r="31">
          <cell r="J31">
            <v>7</v>
          </cell>
        </row>
        <row r="32">
          <cell r="J32">
            <v>8</v>
          </cell>
        </row>
        <row r="33">
          <cell r="J33">
            <v>9</v>
          </cell>
        </row>
        <row r="34">
          <cell r="J34">
            <v>10</v>
          </cell>
        </row>
        <row r="35">
          <cell r="J35">
            <v>11</v>
          </cell>
        </row>
        <row r="36">
          <cell r="J36">
            <v>12</v>
          </cell>
        </row>
        <row r="45">
          <cell r="G45" t="str">
            <v>X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tn.gov/workforce/general-resources/wioa-income-leve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zoomScale="180" zoomScaleNormal="180" workbookViewId="0">
      <selection activeCell="J4" sqref="J4"/>
    </sheetView>
  </sheetViews>
  <sheetFormatPr defaultRowHeight="15" x14ac:dyDescent="0.25"/>
  <cols>
    <col min="1" max="1" width="21.5703125" customWidth="1"/>
    <col min="2" max="8" width="11.42578125" customWidth="1"/>
    <col min="11" max="11" width="9.5703125" bestFit="1" customWidth="1"/>
  </cols>
  <sheetData>
    <row r="1" spans="1:11" x14ac:dyDescent="0.25">
      <c r="A1" s="100" t="s">
        <v>35</v>
      </c>
      <c r="B1" s="100"/>
      <c r="C1" s="100"/>
      <c r="D1" s="100"/>
      <c r="E1" s="100"/>
      <c r="F1" s="100"/>
      <c r="G1" s="100"/>
      <c r="H1" s="100"/>
    </row>
    <row r="2" spans="1:11" x14ac:dyDescent="0.25">
      <c r="A2" s="71" t="s">
        <v>0</v>
      </c>
      <c r="B2" s="1" t="s">
        <v>3</v>
      </c>
      <c r="E2" s="92" t="s">
        <v>1</v>
      </c>
      <c r="F2" s="92"/>
      <c r="G2" s="82" t="s">
        <v>3</v>
      </c>
      <c r="I2" s="72"/>
    </row>
    <row r="3" spans="1:11" x14ac:dyDescent="0.25">
      <c r="A3" s="71" t="s">
        <v>2</v>
      </c>
      <c r="B3" s="101" t="s">
        <v>3</v>
      </c>
      <c r="C3" s="101"/>
      <c r="D3" s="101"/>
      <c r="E3" s="102"/>
      <c r="F3" s="102"/>
      <c r="G3" s="103" t="s">
        <v>3</v>
      </c>
      <c r="H3" s="103"/>
    </row>
    <row r="4" spans="1:11" x14ac:dyDescent="0.25">
      <c r="A4" s="2"/>
      <c r="B4" s="3"/>
      <c r="C4" s="3"/>
      <c r="D4" s="3"/>
      <c r="E4" s="4"/>
      <c r="F4" s="4"/>
      <c r="G4" s="3"/>
      <c r="H4" s="3"/>
    </row>
    <row r="5" spans="1:11" x14ac:dyDescent="0.25">
      <c r="A5" s="71" t="s">
        <v>4</v>
      </c>
      <c r="B5" s="5"/>
      <c r="C5" s="2" t="s">
        <v>5</v>
      </c>
      <c r="D5" s="3"/>
      <c r="E5" s="4"/>
      <c r="F5" s="6" t="s">
        <v>3</v>
      </c>
      <c r="G5" s="2" t="s">
        <v>6</v>
      </c>
      <c r="H5" s="3"/>
    </row>
    <row r="6" spans="1:11" x14ac:dyDescent="0.25">
      <c r="A6" s="7"/>
      <c r="B6" s="73"/>
      <c r="C6" s="2" t="s">
        <v>7</v>
      </c>
      <c r="D6" s="3"/>
      <c r="E6" s="4"/>
      <c r="F6" s="6"/>
      <c r="G6" s="2" t="s">
        <v>8</v>
      </c>
      <c r="H6" s="3"/>
      <c r="K6" s="72"/>
    </row>
    <row r="7" spans="1:11" s="85" customFormat="1" ht="11.25" x14ac:dyDescent="0.2">
      <c r="B7" s="85">
        <v>5</v>
      </c>
      <c r="C7" s="85">
        <v>4</v>
      </c>
      <c r="D7" s="85">
        <v>5</v>
      </c>
      <c r="E7" s="85">
        <v>4</v>
      </c>
      <c r="F7" s="85">
        <v>4</v>
      </c>
      <c r="G7" s="85">
        <v>4</v>
      </c>
    </row>
    <row r="8" spans="1:11" x14ac:dyDescent="0.25">
      <c r="A8" s="58" t="s">
        <v>38</v>
      </c>
      <c r="B8" s="60" t="str">
        <f>G2</f>
        <v xml:space="preserve"> </v>
      </c>
      <c r="C8" s="60">
        <f>SUM(B9,1)</f>
        <v>31</v>
      </c>
      <c r="D8" s="60">
        <f>C9+1</f>
        <v>60</v>
      </c>
      <c r="E8" s="60">
        <f>D9+1</f>
        <v>95</v>
      </c>
      <c r="F8" s="60">
        <f>E9+1</f>
        <v>124</v>
      </c>
      <c r="G8" s="60">
        <f>F9+1</f>
        <v>153</v>
      </c>
      <c r="H8" s="59" t="s">
        <v>9</v>
      </c>
    </row>
    <row r="9" spans="1:11" x14ac:dyDescent="0.25">
      <c r="A9" s="62" t="s">
        <v>37</v>
      </c>
      <c r="B9" s="60">
        <f>SUM(B8,30)</f>
        <v>30</v>
      </c>
      <c r="C9" s="60">
        <f>C8+28</f>
        <v>59</v>
      </c>
      <c r="D9" s="60">
        <f>D8+34</f>
        <v>94</v>
      </c>
      <c r="E9" s="60">
        <f>E8+28</f>
        <v>123</v>
      </c>
      <c r="F9" s="60">
        <f>F8+28</f>
        <v>152</v>
      </c>
      <c r="G9" s="61">
        <f>G8+28</f>
        <v>181</v>
      </c>
      <c r="H9" s="79"/>
    </row>
    <row r="10" spans="1:11" x14ac:dyDescent="0.25">
      <c r="A10" s="8" t="s">
        <v>10</v>
      </c>
      <c r="B10" s="8"/>
      <c r="C10" s="8"/>
      <c r="D10" s="8"/>
      <c r="E10" s="8"/>
      <c r="F10" s="8"/>
      <c r="G10" s="8"/>
      <c r="H10" s="8"/>
    </row>
    <row r="11" spans="1:11" x14ac:dyDescent="0.25">
      <c r="A11" s="9"/>
      <c r="B11" s="70" cm="1">
        <f t="array" ref="B11:G11">Details!B11:G11</f>
        <v>0</v>
      </c>
      <c r="C11" s="70">
        <v>0</v>
      </c>
      <c r="D11" s="70">
        <v>0</v>
      </c>
      <c r="E11" s="70">
        <v>0</v>
      </c>
      <c r="F11" s="70">
        <v>0</v>
      </c>
      <c r="G11" s="70">
        <v>0</v>
      </c>
      <c r="H11" s="11">
        <f>SUM(B11:G11)</f>
        <v>0</v>
      </c>
      <c r="J11" t="s">
        <v>3</v>
      </c>
    </row>
    <row r="12" spans="1:11" x14ac:dyDescent="0.25">
      <c r="A12" s="12" t="s">
        <v>11</v>
      </c>
      <c r="B12" s="13"/>
      <c r="C12" s="14"/>
      <c r="D12" s="14"/>
      <c r="E12" s="14"/>
      <c r="F12" s="14"/>
      <c r="G12" s="14"/>
      <c r="H12" s="14"/>
    </row>
    <row r="13" spans="1:11" x14ac:dyDescent="0.25">
      <c r="A13" s="15" t="s">
        <v>3</v>
      </c>
      <c r="B13" s="10"/>
      <c r="C13" s="10"/>
      <c r="D13" s="10" t="s">
        <v>3</v>
      </c>
      <c r="E13" s="10" t="s">
        <v>3</v>
      </c>
      <c r="F13" s="10" t="s">
        <v>3</v>
      </c>
      <c r="G13" s="10" t="s">
        <v>3</v>
      </c>
      <c r="H13" s="11">
        <f>SUM(B13:G13)</f>
        <v>0</v>
      </c>
    </row>
    <row r="14" spans="1:11" x14ac:dyDescent="0.25">
      <c r="A14" s="57" t="s">
        <v>3</v>
      </c>
      <c r="B14" s="17" t="s">
        <v>3</v>
      </c>
      <c r="C14" s="11" t="s">
        <v>3</v>
      </c>
      <c r="D14" s="11" t="s">
        <v>3</v>
      </c>
      <c r="E14" s="11" t="s">
        <v>3</v>
      </c>
      <c r="F14" s="11" t="s">
        <v>3</v>
      </c>
      <c r="G14" s="11" t="s">
        <v>3</v>
      </c>
      <c r="H14" s="11">
        <f t="shared" ref="H14:H17" si="0">SUM(B14:G14)</f>
        <v>0</v>
      </c>
    </row>
    <row r="15" spans="1:11" x14ac:dyDescent="0.25">
      <c r="A15" s="57" t="s">
        <v>3</v>
      </c>
      <c r="B15" s="17"/>
      <c r="C15" s="11" t="s">
        <v>3</v>
      </c>
      <c r="D15" s="11" t="s">
        <v>3</v>
      </c>
      <c r="E15" s="11" t="s">
        <v>3</v>
      </c>
      <c r="F15" s="11" t="s">
        <v>3</v>
      </c>
      <c r="G15" s="11" t="s">
        <v>3</v>
      </c>
      <c r="H15" s="11">
        <f t="shared" si="0"/>
        <v>0</v>
      </c>
      <c r="K15" s="72"/>
    </row>
    <row r="16" spans="1:11" x14ac:dyDescent="0.25">
      <c r="A16" s="16"/>
      <c r="B16" s="11"/>
      <c r="C16" s="11" t="s">
        <v>3</v>
      </c>
      <c r="D16" s="11"/>
      <c r="E16" s="11"/>
      <c r="F16" s="11"/>
      <c r="G16" s="11"/>
      <c r="H16" s="11">
        <f t="shared" si="0"/>
        <v>0</v>
      </c>
    </row>
    <row r="17" spans="1:8" x14ac:dyDescent="0.25">
      <c r="A17" s="16"/>
      <c r="B17" s="11"/>
      <c r="C17" s="11"/>
      <c r="D17" s="11"/>
      <c r="E17" s="11"/>
      <c r="F17" s="11"/>
      <c r="G17" s="11"/>
      <c r="H17" s="11">
        <f t="shared" si="0"/>
        <v>0</v>
      </c>
    </row>
    <row r="18" spans="1:8" x14ac:dyDescent="0.25">
      <c r="A18" s="18" t="s">
        <v>9</v>
      </c>
      <c r="B18" s="11">
        <f>SUM(B13:B17)</f>
        <v>0</v>
      </c>
      <c r="C18" s="11">
        <f t="shared" ref="C18:G18" si="1">SUM(C13:C17)</f>
        <v>0</v>
      </c>
      <c r="D18" s="11">
        <f>SUM(D13:D17)</f>
        <v>0</v>
      </c>
      <c r="E18" s="11">
        <f t="shared" si="1"/>
        <v>0</v>
      </c>
      <c r="F18" s="11">
        <f t="shared" si="1"/>
        <v>0</v>
      </c>
      <c r="G18" s="11">
        <f t="shared" si="1"/>
        <v>0</v>
      </c>
      <c r="H18" s="11">
        <f>SUM(B18:G18)</f>
        <v>0</v>
      </c>
    </row>
    <row r="19" spans="1:8" x14ac:dyDescent="0.25">
      <c r="A19" s="19" t="s">
        <v>12</v>
      </c>
      <c r="B19" s="20"/>
      <c r="C19" s="20"/>
      <c r="D19" s="20"/>
      <c r="E19" s="20" t="s">
        <v>3</v>
      </c>
      <c r="F19" s="20"/>
      <c r="G19" s="20"/>
      <c r="H19" s="20"/>
    </row>
    <row r="20" spans="1:8" x14ac:dyDescent="0.25">
      <c r="A20" s="21" t="s">
        <v>13</v>
      </c>
      <c r="B20" s="10" t="s">
        <v>3</v>
      </c>
      <c r="C20" s="10" t="s">
        <v>3</v>
      </c>
      <c r="D20" s="10" t="s">
        <v>3</v>
      </c>
      <c r="E20" s="10" t="s">
        <v>3</v>
      </c>
      <c r="F20" s="10" t="s">
        <v>3</v>
      </c>
      <c r="G20" s="10"/>
      <c r="H20" s="11">
        <f t="shared" ref="H20:H28" si="2">SUM(B20:G20)</f>
        <v>0</v>
      </c>
    </row>
    <row r="21" spans="1:8" x14ac:dyDescent="0.25">
      <c r="A21" s="21" t="s">
        <v>52</v>
      </c>
      <c r="B21" s="11"/>
      <c r="C21" s="11" t="s">
        <v>3</v>
      </c>
      <c r="D21" s="11"/>
      <c r="E21" s="11"/>
      <c r="F21" s="11" t="s">
        <v>3</v>
      </c>
      <c r="G21" s="11"/>
      <c r="H21" s="11">
        <f t="shared" si="2"/>
        <v>0</v>
      </c>
    </row>
    <row r="22" spans="1:8" x14ac:dyDescent="0.25">
      <c r="A22" s="21" t="s">
        <v>14</v>
      </c>
      <c r="B22" s="11"/>
      <c r="C22" s="11"/>
      <c r="D22" s="11"/>
      <c r="E22" s="11"/>
      <c r="F22" s="11"/>
      <c r="G22" s="11"/>
      <c r="H22" s="11">
        <f t="shared" si="2"/>
        <v>0</v>
      </c>
    </row>
    <row r="23" spans="1:8" x14ac:dyDescent="0.25">
      <c r="A23" s="21" t="s">
        <v>15</v>
      </c>
      <c r="B23" s="11"/>
      <c r="C23" s="11"/>
      <c r="D23" s="11"/>
      <c r="E23" s="11"/>
      <c r="F23" s="11"/>
      <c r="G23" s="11"/>
      <c r="H23" s="11">
        <f t="shared" si="2"/>
        <v>0</v>
      </c>
    </row>
    <row r="24" spans="1:8" x14ac:dyDescent="0.25">
      <c r="A24" s="21" t="s">
        <v>16</v>
      </c>
      <c r="B24" s="11"/>
      <c r="C24" s="11"/>
      <c r="D24" s="11"/>
      <c r="E24" s="11"/>
      <c r="F24" s="11"/>
      <c r="G24" s="11"/>
      <c r="H24" s="11">
        <f t="shared" si="2"/>
        <v>0</v>
      </c>
    </row>
    <row r="25" spans="1:8" x14ac:dyDescent="0.25">
      <c r="A25" s="21" t="s">
        <v>17</v>
      </c>
      <c r="B25" s="11" t="s">
        <v>3</v>
      </c>
      <c r="C25" s="11" t="s">
        <v>3</v>
      </c>
      <c r="D25" s="11" t="s">
        <v>3</v>
      </c>
      <c r="E25" s="11" t="s">
        <v>3</v>
      </c>
      <c r="F25" s="11" t="s">
        <v>3</v>
      </c>
      <c r="G25" s="11"/>
      <c r="H25" s="11">
        <f t="shared" si="2"/>
        <v>0</v>
      </c>
    </row>
    <row r="26" spans="1:8" x14ac:dyDescent="0.25">
      <c r="A26" s="21" t="s">
        <v>18</v>
      </c>
      <c r="B26" s="11"/>
      <c r="C26" s="11"/>
      <c r="D26" s="11"/>
      <c r="E26" s="11" t="s">
        <v>3</v>
      </c>
      <c r="F26" s="11"/>
      <c r="G26" s="11"/>
      <c r="H26" s="11">
        <f t="shared" si="2"/>
        <v>0</v>
      </c>
    </row>
    <row r="27" spans="1:8" x14ac:dyDescent="0.25">
      <c r="A27" s="21" t="s">
        <v>19</v>
      </c>
      <c r="B27" s="11"/>
      <c r="C27" s="11"/>
      <c r="D27" s="11"/>
      <c r="E27" s="11"/>
      <c r="F27" s="11"/>
      <c r="G27" s="11"/>
      <c r="H27" s="11">
        <f t="shared" si="2"/>
        <v>0</v>
      </c>
    </row>
    <row r="28" spans="1:8" ht="15.75" thickBot="1" x14ac:dyDescent="0.3">
      <c r="A28" s="22" t="s">
        <v>20</v>
      </c>
      <c r="B28" s="23"/>
      <c r="C28" s="23"/>
      <c r="D28" s="23"/>
      <c r="E28" s="23"/>
      <c r="F28" s="23"/>
      <c r="G28" s="23"/>
      <c r="H28" s="23">
        <f t="shared" si="2"/>
        <v>0</v>
      </c>
    </row>
    <row r="29" spans="1:8" ht="16.5" thickBot="1" x14ac:dyDescent="0.3">
      <c r="A29" s="24" t="s">
        <v>21</v>
      </c>
      <c r="B29" s="25">
        <f>SUM(B20:B28)+B11+B18</f>
        <v>0</v>
      </c>
      <c r="C29" s="25">
        <f>SUM(C20:C28)+C11+C18</f>
        <v>0</v>
      </c>
      <c r="D29" s="25">
        <f t="shared" ref="D29:G29" si="3">SUM(D20:D28)+D11+D18</f>
        <v>0</v>
      </c>
      <c r="E29" s="25">
        <f t="shared" si="3"/>
        <v>0</v>
      </c>
      <c r="F29" s="25">
        <f t="shared" si="3"/>
        <v>0</v>
      </c>
      <c r="G29" s="25">
        <f t="shared" si="3"/>
        <v>0</v>
      </c>
      <c r="H29" s="26">
        <f>H11+H18+(SUM(H20:H28))</f>
        <v>0</v>
      </c>
    </row>
    <row r="30" spans="1:8" x14ac:dyDescent="0.25">
      <c r="A30" s="19" t="s">
        <v>22</v>
      </c>
      <c r="B30" s="14"/>
      <c r="C30" s="14"/>
      <c r="D30" s="14"/>
      <c r="E30" s="14"/>
      <c r="F30" s="14"/>
      <c r="G30" s="14"/>
      <c r="H30" s="14" t="s">
        <v>3</v>
      </c>
    </row>
    <row r="31" spans="1:8" x14ac:dyDescent="0.25">
      <c r="A31" s="21" t="s">
        <v>50</v>
      </c>
      <c r="B31" s="10"/>
      <c r="C31" s="10"/>
      <c r="D31" s="10"/>
      <c r="E31" s="10"/>
      <c r="F31" s="10"/>
      <c r="G31" s="10"/>
      <c r="H31" s="14" t="s">
        <v>3</v>
      </c>
    </row>
    <row r="32" spans="1:8" x14ac:dyDescent="0.25">
      <c r="A32" s="21" t="s">
        <v>51</v>
      </c>
      <c r="B32" s="27"/>
      <c r="C32" s="27"/>
      <c r="D32" s="27"/>
      <c r="E32" s="27"/>
      <c r="F32" s="27"/>
      <c r="G32" s="27"/>
      <c r="H32" s="14" t="s">
        <v>3</v>
      </c>
    </row>
    <row r="33" spans="1:8" x14ac:dyDescent="0.25">
      <c r="A33" s="21" t="s">
        <v>23</v>
      </c>
      <c r="B33" s="27"/>
      <c r="C33" s="27"/>
      <c r="D33" s="27"/>
      <c r="E33" s="27"/>
      <c r="F33" s="27"/>
      <c r="G33" s="27"/>
      <c r="H33" s="14" t="s">
        <v>3</v>
      </c>
    </row>
    <row r="34" spans="1:8" x14ac:dyDescent="0.25">
      <c r="A34" s="21" t="s">
        <v>24</v>
      </c>
      <c r="B34" s="27"/>
      <c r="C34" s="27"/>
      <c r="D34" s="27"/>
      <c r="E34" s="27"/>
      <c r="F34" s="27"/>
      <c r="G34" s="27"/>
      <c r="H34" s="14" t="s">
        <v>3</v>
      </c>
    </row>
    <row r="35" spans="1:8" x14ac:dyDescent="0.25">
      <c r="A35" s="21" t="s">
        <v>25</v>
      </c>
      <c r="B35" s="27"/>
      <c r="C35" s="27"/>
      <c r="D35" s="27"/>
      <c r="E35" s="27"/>
      <c r="F35" s="27"/>
      <c r="G35" s="27"/>
      <c r="H35" s="14" t="s">
        <v>3</v>
      </c>
    </row>
    <row r="36" spans="1:8" x14ac:dyDescent="0.25">
      <c r="A36" s="21" t="s">
        <v>26</v>
      </c>
      <c r="B36" s="27"/>
      <c r="C36" s="27"/>
      <c r="D36" s="27"/>
      <c r="E36" s="27"/>
      <c r="F36" s="27"/>
      <c r="G36" s="27"/>
      <c r="H36" s="14" t="s">
        <v>3</v>
      </c>
    </row>
    <row r="37" spans="1:8" x14ac:dyDescent="0.25">
      <c r="A37" s="21" t="s">
        <v>20</v>
      </c>
      <c r="B37" s="27"/>
      <c r="C37" s="27"/>
      <c r="D37" s="27"/>
      <c r="E37" s="27"/>
      <c r="F37" s="27"/>
      <c r="G37" s="27"/>
      <c r="H37" s="14" t="s">
        <v>3</v>
      </c>
    </row>
    <row r="38" spans="1:8" x14ac:dyDescent="0.25">
      <c r="A38" s="28" t="s">
        <v>3</v>
      </c>
      <c r="B38" s="29">
        <f t="shared" ref="B38:G38" si="4">SUM(B31:B37)</f>
        <v>0</v>
      </c>
      <c r="C38" s="29">
        <f t="shared" si="4"/>
        <v>0</v>
      </c>
      <c r="D38" s="29">
        <f t="shared" si="4"/>
        <v>0</v>
      </c>
      <c r="E38" s="29">
        <f t="shared" si="4"/>
        <v>0</v>
      </c>
      <c r="F38" s="29">
        <f t="shared" si="4"/>
        <v>0</v>
      </c>
      <c r="G38" s="29">
        <f t="shared" si="4"/>
        <v>0</v>
      </c>
      <c r="H38" s="14" t="s">
        <v>3</v>
      </c>
    </row>
    <row r="39" spans="1:8" x14ac:dyDescent="0.25">
      <c r="A39" s="8" t="s">
        <v>27</v>
      </c>
      <c r="B39" s="30"/>
      <c r="C39" s="30"/>
      <c r="D39" s="30"/>
      <c r="E39" s="30"/>
      <c r="F39" s="30"/>
      <c r="G39" s="30"/>
      <c r="H39" s="14"/>
    </row>
    <row r="40" spans="1:8" x14ac:dyDescent="0.25">
      <c r="A40" s="31"/>
      <c r="B40" s="32"/>
      <c r="C40" s="33"/>
      <c r="D40" s="32"/>
      <c r="E40" s="34" t="s">
        <v>28</v>
      </c>
      <c r="F40" s="35"/>
      <c r="G40" s="32"/>
      <c r="H40" s="36">
        <f>H29*2</f>
        <v>0</v>
      </c>
    </row>
    <row r="41" spans="1:8" x14ac:dyDescent="0.25">
      <c r="A41" s="37" t="s">
        <v>29</v>
      </c>
      <c r="B41" s="38">
        <v>1</v>
      </c>
      <c r="C41" s="39"/>
      <c r="E41" s="40" t="s">
        <v>30</v>
      </c>
      <c r="H41" s="87">
        <f>VLOOKUP($B$41,Formulas!$A$22:$B$30,2,FALSE)</f>
        <v>14580</v>
      </c>
    </row>
    <row r="42" spans="1:8" ht="18.75" thickBot="1" x14ac:dyDescent="0.3">
      <c r="A42" s="41" t="s">
        <v>3</v>
      </c>
      <c r="C42" s="42"/>
      <c r="D42" s="43"/>
      <c r="E42" s="40"/>
      <c r="G42" s="44"/>
      <c r="H42" s="45"/>
    </row>
    <row r="43" spans="1:8" ht="18.75" thickBot="1" x14ac:dyDescent="0.3">
      <c r="A43" s="37" t="s">
        <v>49</v>
      </c>
      <c r="C43" s="46" t="s">
        <v>31</v>
      </c>
      <c r="D43" s="47" t="str">
        <f>IF($H$41&gt;$H$40,"x"," ")</f>
        <v>x</v>
      </c>
      <c r="G43" s="48" t="s">
        <v>32</v>
      </c>
      <c r="H43" s="49" t="str">
        <f>IF($H$41&lt;$H$40,"X"," ")</f>
        <v xml:space="preserve"> </v>
      </c>
    </row>
    <row r="44" spans="1:8" x14ac:dyDescent="0.25">
      <c r="A44" s="94" t="s">
        <v>33</v>
      </c>
      <c r="B44" s="95"/>
      <c r="C44" s="95"/>
      <c r="D44" s="95"/>
      <c r="E44" s="95"/>
      <c r="F44" s="95"/>
      <c r="G44" s="95"/>
      <c r="H44" s="96"/>
    </row>
    <row r="45" spans="1:8" x14ac:dyDescent="0.25">
      <c r="A45" s="97"/>
      <c r="B45" s="98"/>
      <c r="C45" s="98"/>
      <c r="D45" s="98"/>
      <c r="E45" s="98"/>
      <c r="F45" s="98"/>
      <c r="G45" s="98"/>
      <c r="H45" s="99"/>
    </row>
    <row r="46" spans="1:8" x14ac:dyDescent="0.25">
      <c r="A46" s="52"/>
      <c r="B46" s="53"/>
      <c r="C46" s="53"/>
      <c r="D46" s="53"/>
      <c r="E46" s="53"/>
      <c r="F46" s="53"/>
      <c r="G46" s="53"/>
      <c r="H46" s="54"/>
    </row>
    <row r="47" spans="1:8" x14ac:dyDescent="0.25">
      <c r="A47" s="55"/>
      <c r="B47" s="89"/>
      <c r="C47" s="89"/>
      <c r="D47" s="89"/>
      <c r="E47" s="92"/>
      <c r="F47" s="92"/>
      <c r="G47" s="92"/>
      <c r="H47" s="93"/>
    </row>
    <row r="48" spans="1:8" ht="15.75" x14ac:dyDescent="0.3">
      <c r="A48" s="56" t="s">
        <v>34</v>
      </c>
      <c r="B48" s="90"/>
      <c r="C48" s="91"/>
      <c r="D48" s="91"/>
      <c r="E48" s="50" t="s">
        <v>40</v>
      </c>
      <c r="F48" s="51"/>
      <c r="G48" s="83"/>
      <c r="H48" s="84"/>
    </row>
    <row r="50" spans="5:5" x14ac:dyDescent="0.25">
      <c r="E50" t="s">
        <v>3</v>
      </c>
    </row>
  </sheetData>
  <mergeCells count="9">
    <mergeCell ref="B47:D47"/>
    <mergeCell ref="B48:D48"/>
    <mergeCell ref="E47:H47"/>
    <mergeCell ref="A44:H45"/>
    <mergeCell ref="A1:H1"/>
    <mergeCell ref="E2:F2"/>
    <mergeCell ref="B3:D3"/>
    <mergeCell ref="E3:F3"/>
    <mergeCell ref="G3:H3"/>
  </mergeCells>
  <conditionalFormatting sqref="D42:D43 H43">
    <cfRule type="cellIs" dxfId="0" priority="1" operator="equal">
      <formula>FALSE</formula>
    </cfRule>
  </conditionalFormatting>
  <dataValidations count="1">
    <dataValidation type="list" allowBlank="1" showInputMessage="1" showErrorMessage="1" sqref="G42" xr:uid="{00000000-0002-0000-0000-000000000000}">
      <formula1>Eligible</formula1>
    </dataValidation>
  </dataValidations>
  <pageMargins left="0.2" right="0.2" top="0.25" bottom="0.25" header="0.3" footer="0.3"/>
  <pageSetup scale="8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Formulas!$A$22:$A$31</xm:f>
          </x14:formula1>
          <xm:sqref>B41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"/>
  <sheetViews>
    <sheetView zoomScale="130" zoomScaleNormal="130" workbookViewId="0">
      <pane ySplit="1" topLeftCell="A2" activePane="bottomLeft" state="frozen"/>
      <selection pane="bottomLeft" activeCell="B16" sqref="B16:I16"/>
    </sheetView>
  </sheetViews>
  <sheetFormatPr defaultRowHeight="15" x14ac:dyDescent="0.25"/>
  <cols>
    <col min="1" max="1" width="16.42578125" customWidth="1"/>
  </cols>
  <sheetData>
    <row r="1" spans="1:9" x14ac:dyDescent="0.25">
      <c r="A1" s="63" t="s">
        <v>39</v>
      </c>
      <c r="B1" s="64" t="str">
        <f>'WIOA Family Income Worksheet'!B8</f>
        <v xml:space="preserve"> </v>
      </c>
      <c r="C1" s="65">
        <f>'WIOA Family Income Worksheet'!C8</f>
        <v>31</v>
      </c>
      <c r="D1" s="64">
        <f>'WIOA Family Income Worksheet'!D8</f>
        <v>60</v>
      </c>
      <c r="E1" s="65">
        <f>'WIOA Family Income Worksheet'!E8</f>
        <v>95</v>
      </c>
      <c r="F1" s="64">
        <f>'WIOA Family Income Worksheet'!F8</f>
        <v>124</v>
      </c>
      <c r="G1" s="65">
        <f>'WIOA Family Income Worksheet'!G8</f>
        <v>153</v>
      </c>
      <c r="H1" s="107" t="s">
        <v>9</v>
      </c>
    </row>
    <row r="2" spans="1:9" ht="15.75" thickBot="1" x14ac:dyDescent="0.3">
      <c r="A2" s="66" t="s">
        <v>37</v>
      </c>
      <c r="B2" s="67">
        <f>'WIOA Family Income Worksheet'!B9</f>
        <v>30</v>
      </c>
      <c r="C2" s="67">
        <f>'WIOA Family Income Worksheet'!C9</f>
        <v>59</v>
      </c>
      <c r="D2" s="67">
        <f>'WIOA Family Income Worksheet'!D9</f>
        <v>94</v>
      </c>
      <c r="E2" s="67">
        <f>'WIOA Family Income Worksheet'!E9</f>
        <v>123</v>
      </c>
      <c r="F2" s="67">
        <f>'WIOA Family Income Worksheet'!F9</f>
        <v>152</v>
      </c>
      <c r="G2" s="67">
        <f>'WIOA Family Income Worksheet'!G9</f>
        <v>181</v>
      </c>
      <c r="H2" s="108"/>
    </row>
    <row r="3" spans="1:9" x14ac:dyDescent="0.25">
      <c r="A3" s="74" t="s">
        <v>45</v>
      </c>
      <c r="B3" s="75"/>
      <c r="C3" s="75"/>
      <c r="D3" s="75"/>
      <c r="E3" s="75"/>
      <c r="F3" s="75"/>
      <c r="G3" s="75"/>
      <c r="H3" s="75"/>
    </row>
    <row r="4" spans="1:9" x14ac:dyDescent="0.25">
      <c r="A4" s="72"/>
      <c r="B4" t="s">
        <v>3</v>
      </c>
    </row>
    <row r="5" spans="1:9" x14ac:dyDescent="0.25">
      <c r="A5" s="72"/>
    </row>
    <row r="6" spans="1:9" x14ac:dyDescent="0.25">
      <c r="A6" s="72"/>
      <c r="B6" t="s">
        <v>3</v>
      </c>
    </row>
    <row r="7" spans="1:9" x14ac:dyDescent="0.25">
      <c r="A7" s="72"/>
      <c r="C7" t="s">
        <v>3</v>
      </c>
    </row>
    <row r="8" spans="1:9" x14ac:dyDescent="0.25">
      <c r="A8" s="72"/>
    </row>
    <row r="9" spans="1:9" x14ac:dyDescent="0.25">
      <c r="A9" s="72"/>
    </row>
    <row r="10" spans="1:9" ht="15.75" thickBot="1" x14ac:dyDescent="0.3"/>
    <row r="11" spans="1:9" ht="15.75" thickBot="1" x14ac:dyDescent="0.3">
      <c r="A11" s="68" t="s">
        <v>36</v>
      </c>
      <c r="B11" s="69">
        <f>SUM(B3:B10)</f>
        <v>0</v>
      </c>
      <c r="C11" s="69">
        <f t="shared" ref="C11:G11" si="0">SUM(C3:C10)</f>
        <v>0</v>
      </c>
      <c r="D11" s="69">
        <f t="shared" si="0"/>
        <v>0</v>
      </c>
      <c r="E11" s="69">
        <f t="shared" si="0"/>
        <v>0</v>
      </c>
      <c r="F11" s="69">
        <f t="shared" si="0"/>
        <v>0</v>
      </c>
      <c r="G11" s="69">
        <f t="shared" si="0"/>
        <v>0</v>
      </c>
      <c r="H11" s="86">
        <f>SUM(B11:G11)</f>
        <v>0</v>
      </c>
    </row>
    <row r="14" spans="1:9" ht="67.5" customHeight="1" x14ac:dyDescent="0.3">
      <c r="A14" t="s">
        <v>53</v>
      </c>
      <c r="B14" s="104" t="s">
        <v>3</v>
      </c>
      <c r="C14" s="104"/>
      <c r="D14" s="104"/>
      <c r="E14" s="104"/>
      <c r="F14" s="104"/>
      <c r="G14" s="104"/>
      <c r="H14" s="104"/>
      <c r="I14" s="104"/>
    </row>
    <row r="15" spans="1:9" ht="18.75" x14ac:dyDescent="0.3">
      <c r="A15" s="76"/>
      <c r="B15" s="81"/>
      <c r="C15" s="81"/>
      <c r="D15" s="81"/>
      <c r="E15" s="81"/>
      <c r="F15" s="81"/>
      <c r="G15" s="81"/>
      <c r="H15" s="81"/>
      <c r="I15" s="81"/>
    </row>
    <row r="16" spans="1:9" ht="108" customHeight="1" x14ac:dyDescent="0.25">
      <c r="A16" s="77"/>
      <c r="B16" s="105" t="s">
        <v>3</v>
      </c>
      <c r="C16" s="106"/>
      <c r="D16" s="106"/>
      <c r="E16" s="106"/>
      <c r="F16" s="106"/>
      <c r="G16" s="106"/>
      <c r="H16" s="106"/>
      <c r="I16" s="106"/>
    </row>
    <row r="17" spans="2:7" x14ac:dyDescent="0.25">
      <c r="B17" s="78"/>
      <c r="C17" s="78"/>
      <c r="D17" s="78"/>
      <c r="E17" s="78"/>
      <c r="F17" s="78"/>
      <c r="G17" s="78"/>
    </row>
    <row r="18" spans="2:7" x14ac:dyDescent="0.25">
      <c r="B18" s="78"/>
      <c r="C18" s="78"/>
      <c r="D18" s="78"/>
      <c r="E18" s="78"/>
      <c r="F18" s="78"/>
      <c r="G18" s="78"/>
    </row>
    <row r="19" spans="2:7" x14ac:dyDescent="0.25">
      <c r="B19" s="78"/>
      <c r="C19" s="78"/>
      <c r="D19" s="78"/>
      <c r="E19" s="78"/>
      <c r="F19" s="78"/>
      <c r="G19" s="78"/>
    </row>
    <row r="20" spans="2:7" x14ac:dyDescent="0.25">
      <c r="B20" s="78"/>
      <c r="C20" s="78"/>
      <c r="D20" s="78"/>
      <c r="E20" s="78"/>
      <c r="F20" s="78"/>
      <c r="G20" s="78"/>
    </row>
    <row r="21" spans="2:7" x14ac:dyDescent="0.25">
      <c r="B21" s="78"/>
      <c r="C21" s="78"/>
      <c r="D21" s="78"/>
      <c r="E21" s="78"/>
      <c r="F21" s="78"/>
      <c r="G21" s="78"/>
    </row>
    <row r="22" spans="2:7" x14ac:dyDescent="0.25">
      <c r="B22" s="78"/>
      <c r="C22" s="78"/>
      <c r="D22" s="78"/>
      <c r="E22" s="78"/>
      <c r="F22" s="78"/>
      <c r="G22" s="78"/>
    </row>
    <row r="23" spans="2:7" x14ac:dyDescent="0.25">
      <c r="B23" s="78"/>
      <c r="C23" s="78"/>
      <c r="D23" s="78"/>
      <c r="E23" s="78"/>
      <c r="F23" s="78"/>
      <c r="G23" s="78"/>
    </row>
    <row r="24" spans="2:7" x14ac:dyDescent="0.25">
      <c r="B24" s="78"/>
      <c r="C24" s="78"/>
      <c r="D24" s="78"/>
      <c r="E24" s="78"/>
      <c r="F24" s="78"/>
      <c r="G24" s="78"/>
    </row>
  </sheetData>
  <mergeCells count="3">
    <mergeCell ref="B14:I14"/>
    <mergeCell ref="B16:I16"/>
    <mergeCell ref="H1:H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6"/>
  <sheetViews>
    <sheetView workbookViewId="0">
      <selection activeCell="F36" sqref="F36"/>
    </sheetView>
  </sheetViews>
  <sheetFormatPr defaultRowHeight="15" x14ac:dyDescent="0.25"/>
  <cols>
    <col min="1" max="1" width="9.5703125" bestFit="1" customWidth="1"/>
  </cols>
  <sheetData>
    <row r="3" spans="1:2" x14ac:dyDescent="0.25">
      <c r="A3" s="80" t="s">
        <v>47</v>
      </c>
    </row>
    <row r="4" spans="1:2" x14ac:dyDescent="0.25">
      <c r="A4" s="80" t="s">
        <v>46</v>
      </c>
    </row>
    <row r="6" spans="1:2" x14ac:dyDescent="0.25">
      <c r="A6" s="72">
        <v>43578</v>
      </c>
      <c r="B6" t="s">
        <v>48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1"/>
  <sheetViews>
    <sheetView topLeftCell="A10" workbookViewId="0">
      <selection activeCell="E25" sqref="E25"/>
    </sheetView>
  </sheetViews>
  <sheetFormatPr defaultRowHeight="15" x14ac:dyDescent="0.25"/>
  <cols>
    <col min="2" max="2" width="11.5703125" bestFit="1" customWidth="1"/>
  </cols>
  <sheetData>
    <row r="1" spans="1:1" x14ac:dyDescent="0.25">
      <c r="A1" t="s">
        <v>43</v>
      </c>
    </row>
    <row r="3" spans="1:1" x14ac:dyDescent="0.25">
      <c r="A3" t="s">
        <v>41</v>
      </c>
    </row>
    <row r="5" spans="1:1" x14ac:dyDescent="0.25">
      <c r="A5" t="s">
        <v>42</v>
      </c>
    </row>
    <row r="8" spans="1:1" x14ac:dyDescent="0.25">
      <c r="A8" t="s">
        <v>44</v>
      </c>
    </row>
    <row r="9" spans="1:1" x14ac:dyDescent="0.25">
      <c r="A9" s="72"/>
    </row>
    <row r="11" spans="1:1" x14ac:dyDescent="0.25">
      <c r="A11" t="s">
        <v>41</v>
      </c>
    </row>
    <row r="13" spans="1:1" x14ac:dyDescent="0.25">
      <c r="A13" t="s">
        <v>42</v>
      </c>
    </row>
    <row r="18" spans="1:6" x14ac:dyDescent="0.25">
      <c r="A18" s="72" t="e">
        <f>EOMONTH(#REF!,0)</f>
        <v>#REF!</v>
      </c>
    </row>
    <row r="19" spans="1:6" x14ac:dyDescent="0.25">
      <c r="A19" t="e">
        <f ca="1">BOMONTH(#REF!,0)</f>
        <v>#NAME?</v>
      </c>
    </row>
    <row r="21" spans="1:6" x14ac:dyDescent="0.25">
      <c r="A21" s="110" t="s">
        <v>54</v>
      </c>
      <c r="B21" s="109"/>
      <c r="C21" s="109"/>
      <c r="D21" s="109"/>
      <c r="E21" s="109"/>
      <c r="F21" s="109"/>
    </row>
    <row r="22" spans="1:6" x14ac:dyDescent="0.25">
      <c r="A22">
        <v>1</v>
      </c>
      <c r="B22" s="88">
        <v>14580</v>
      </c>
    </row>
    <row r="23" spans="1:6" x14ac:dyDescent="0.25">
      <c r="A23">
        <v>2</v>
      </c>
      <c r="B23" s="88">
        <v>19720</v>
      </c>
    </row>
    <row r="24" spans="1:6" x14ac:dyDescent="0.25">
      <c r="A24">
        <v>3</v>
      </c>
      <c r="B24" s="88">
        <v>24860</v>
      </c>
    </row>
    <row r="25" spans="1:6" x14ac:dyDescent="0.25">
      <c r="A25">
        <v>4</v>
      </c>
      <c r="B25" s="88">
        <v>30000</v>
      </c>
    </row>
    <row r="26" spans="1:6" x14ac:dyDescent="0.25">
      <c r="A26">
        <v>5</v>
      </c>
      <c r="B26" s="88">
        <v>35140</v>
      </c>
    </row>
    <row r="27" spans="1:6" x14ac:dyDescent="0.25">
      <c r="A27">
        <v>6</v>
      </c>
      <c r="B27" s="88">
        <v>40280</v>
      </c>
    </row>
    <row r="28" spans="1:6" x14ac:dyDescent="0.25">
      <c r="A28">
        <v>7</v>
      </c>
      <c r="B28" s="88">
        <v>45420</v>
      </c>
    </row>
    <row r="29" spans="1:6" x14ac:dyDescent="0.25">
      <c r="A29">
        <v>8</v>
      </c>
      <c r="B29" s="88">
        <v>50560</v>
      </c>
    </row>
    <row r="30" spans="1:6" x14ac:dyDescent="0.25">
      <c r="A30">
        <v>9</v>
      </c>
      <c r="B30" s="88">
        <f>B29+5140</f>
        <v>55700</v>
      </c>
    </row>
    <row r="31" spans="1:6" x14ac:dyDescent="0.25">
      <c r="A31" t="s">
        <v>3</v>
      </c>
    </row>
  </sheetData>
  <mergeCells count="1">
    <mergeCell ref="A21:F21"/>
  </mergeCells>
  <hyperlinks>
    <hyperlink ref="A21" r:id="rId1" xr:uid="{A30AF4C3-A39A-4AAC-8FC4-D1AB7C7ECFA6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WIOA Family Income Worksheet</vt:lpstr>
      <vt:lpstr>Details</vt:lpstr>
      <vt:lpstr>Rules</vt:lpstr>
      <vt:lpstr>Formulas</vt:lpstr>
      <vt:lpstr>Details!Print_Area</vt:lpstr>
    </vt:vector>
  </TitlesOfParts>
  <Company>Eckerd Kids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Schiavo</dc:creator>
  <cp:lastModifiedBy>Allison Schiavo</cp:lastModifiedBy>
  <cp:lastPrinted>2023-11-30T14:43:00Z</cp:lastPrinted>
  <dcterms:created xsi:type="dcterms:W3CDTF">2017-07-27T21:06:55Z</dcterms:created>
  <dcterms:modified xsi:type="dcterms:W3CDTF">2025-03-20T18:40:00Z</dcterms:modified>
</cp:coreProperties>
</file>